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Unit 1" sheetId="2" r:id="rId5"/>
    <sheet state="visible" name="Unit 2" sheetId="3" r:id="rId6"/>
    <sheet state="visible" name="Unit 3" sheetId="4" r:id="rId7"/>
    <sheet state="visible" name="Unit 4" sheetId="5" r:id="rId8"/>
    <sheet state="visible" name="Unit 5" sheetId="6" r:id="rId9"/>
    <sheet state="visible" name="Unit 6" sheetId="7" r:id="rId10"/>
    <sheet state="visible" name="Unit 7" sheetId="8" r:id="rId11"/>
  </sheets>
  <definedNames/>
  <calcPr/>
</workbook>
</file>

<file path=xl/sharedStrings.xml><?xml version="1.0" encoding="utf-8"?>
<sst xmlns="http://schemas.openxmlformats.org/spreadsheetml/2006/main" count="313" uniqueCount="66">
  <si>
    <t>Student name</t>
  </si>
  <si>
    <t>Class Period</t>
  </si>
  <si>
    <t>LP1 - Experimental Design</t>
  </si>
  <si>
    <t>LP2 - Data Analysis</t>
  </si>
  <si>
    <t>LP3 - Arguing a Scientific Claim</t>
  </si>
  <si>
    <t>LP4 - Using Feedback</t>
  </si>
  <si>
    <t>LP5 - Creating Explanations</t>
  </si>
  <si>
    <t>LP6 - Problem Solving</t>
  </si>
  <si>
    <t>LP7 - Graph Interpretation</t>
  </si>
  <si>
    <t>LP8 - Graph Creation</t>
  </si>
  <si>
    <t>LP9 - Engaging w Content</t>
  </si>
  <si>
    <t>LP10 - Engineering Design</t>
  </si>
  <si>
    <t>#expert</t>
  </si>
  <si>
    <t>#advanced</t>
  </si>
  <si>
    <t>#proficient</t>
  </si>
  <si>
    <t>#developing</t>
  </si>
  <si>
    <t>#beginning</t>
  </si>
  <si>
    <t>#3 levels below target</t>
  </si>
  <si>
    <t>#2 levels below target</t>
  </si>
  <si>
    <t># 1 level below target</t>
  </si>
  <si>
    <t># met target</t>
  </si>
  <si>
    <t># above target</t>
  </si>
  <si>
    <t>UNIT Progress Report Grade</t>
  </si>
  <si>
    <t>Average Score for Unit 1</t>
  </si>
  <si>
    <t>Target Levels</t>
  </si>
  <si>
    <t>Class Average</t>
  </si>
  <si>
    <t>IDEAL GOALS FOR NEXT UNIT</t>
  </si>
  <si>
    <t>ACTUAL GOALS FOR NEXT UNIT</t>
  </si>
  <si>
    <t>LP1</t>
  </si>
  <si>
    <t>LP2</t>
  </si>
  <si>
    <t>LP3</t>
  </si>
  <si>
    <t>LP4</t>
  </si>
  <si>
    <t>LP5</t>
  </si>
  <si>
    <t>LP6</t>
  </si>
  <si>
    <t>LP7</t>
  </si>
  <si>
    <t>LP8</t>
  </si>
  <si>
    <t>LP9</t>
  </si>
  <si>
    <t># 1 above target</t>
  </si>
  <si>
    <t># 2+#3 above target</t>
  </si>
  <si>
    <t>#Expert</t>
  </si>
  <si>
    <t>#Advanced</t>
  </si>
  <si>
    <t>#Proficient</t>
  </si>
  <si>
    <t>#Developing</t>
  </si>
  <si>
    <t>#Beginning</t>
  </si>
  <si>
    <t>#NEE</t>
  </si>
  <si>
    <t>LP9 - AP Exam Scoring</t>
  </si>
  <si>
    <t># 2 above target</t>
  </si>
  <si>
    <t>LP5 - Creating Explanations and Making Predictions</t>
  </si>
  <si>
    <t>Average Score for Unit 3</t>
  </si>
  <si>
    <t># 3 above target</t>
  </si>
  <si>
    <t>Average Score for Unit 4</t>
  </si>
  <si>
    <t>Scores with TL unchanged</t>
  </si>
  <si>
    <t>Scores with LP1 P instead of A</t>
  </si>
  <si>
    <t>Scores with LP6 P instead of A</t>
  </si>
  <si>
    <t>Scores with LP6 and LP1P instead of A</t>
  </si>
  <si>
    <t>C</t>
  </si>
  <si>
    <t>C+</t>
  </si>
  <si>
    <t>B-</t>
  </si>
  <si>
    <t>B</t>
  </si>
  <si>
    <t>B+</t>
  </si>
  <si>
    <t>A-</t>
  </si>
  <si>
    <t>A+</t>
  </si>
  <si>
    <t>used higher of lab 4D or test question</t>
  </si>
  <si>
    <t>Average Score for Unit 5</t>
  </si>
  <si>
    <t>Average Score for Unit 6</t>
  </si>
  <si>
    <t xml:space="preserve">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</si>
</sst>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6">
    <font>
      <sz val="12.0"/>
      <color theme="1"/>
      <name val="Calibri"/>
      <scheme val="minor"/>
    </font>
    <font>
      <sz val="12.0"/>
      <color theme="1"/>
      <name val="Calibri"/>
    </font>
    <font/>
    <font>
      <sz val="12.0"/>
      <color rgb="FF000000"/>
      <name val="Calibri"/>
    </font>
    <font>
      <sz val="11.0"/>
      <color rgb="FF000000"/>
      <name val="Calibri"/>
    </font>
    <font>
      <sz val="12.0"/>
      <color rgb="FFFF0000"/>
      <name val="Calibri"/>
    </font>
  </fonts>
  <fills count="18">
    <fill>
      <patternFill patternType="none"/>
    </fill>
    <fill>
      <patternFill patternType="lightGray"/>
    </fill>
    <fill>
      <patternFill patternType="solid">
        <fgColor rgb="FFDEEAF6"/>
        <bgColor rgb="FFDEEAF6"/>
      </patternFill>
    </fill>
    <fill>
      <patternFill patternType="solid">
        <fgColor rgb="FFFBE4D5"/>
        <bgColor rgb="FFFBE4D5"/>
      </patternFill>
    </fill>
    <fill>
      <patternFill patternType="solid">
        <fgColor rgb="FFE2EFD9"/>
        <bgColor rgb="FFE2EFD9"/>
      </patternFill>
    </fill>
    <fill>
      <patternFill patternType="solid">
        <fgColor rgb="FFFF0000"/>
        <bgColor rgb="FFFF0000"/>
      </patternFill>
    </fill>
    <fill>
      <patternFill patternType="solid">
        <fgColor rgb="FFFFC000"/>
        <bgColor rgb="FFFFC000"/>
      </patternFill>
    </fill>
    <fill>
      <patternFill patternType="solid">
        <fgColor rgb="FFFFE598"/>
        <bgColor rgb="FFFFE598"/>
      </patternFill>
    </fill>
    <fill>
      <patternFill patternType="solid">
        <fgColor rgb="FF92D050"/>
        <bgColor rgb="FF92D050"/>
      </patternFill>
    </fill>
    <fill>
      <patternFill patternType="solid">
        <fgColor rgb="FF00B0F0"/>
        <bgColor rgb="FF00B0F0"/>
      </patternFill>
    </fill>
    <fill>
      <patternFill patternType="solid">
        <fgColor rgb="FF7030A0"/>
        <bgColor rgb="FF7030A0"/>
      </patternFill>
    </fill>
    <fill>
      <patternFill patternType="solid">
        <fgColor rgb="FFFFFF00"/>
        <bgColor rgb="FFFFFF00"/>
      </patternFill>
    </fill>
    <fill>
      <patternFill patternType="solid">
        <fgColor rgb="FFEEB9F0"/>
        <bgColor rgb="FFEEB9F0"/>
      </patternFill>
    </fill>
    <fill>
      <patternFill patternType="solid">
        <fgColor rgb="FFC2C2FF"/>
        <bgColor rgb="FFC2C2FF"/>
      </patternFill>
    </fill>
    <fill>
      <patternFill patternType="solid">
        <fgColor rgb="FFEFECFF"/>
        <bgColor rgb="FFEFECFF"/>
      </patternFill>
    </fill>
    <fill>
      <patternFill patternType="solid">
        <fgColor rgb="FFD9D2E9"/>
        <bgColor rgb="FFD9D2E9"/>
      </patternFill>
    </fill>
    <fill>
      <patternFill patternType="solid">
        <fgColor rgb="FFD9EAD3"/>
        <bgColor rgb="FFD9EAD3"/>
      </patternFill>
    </fill>
    <fill>
      <patternFill patternType="solid">
        <fgColor rgb="FFFCE5CD"/>
        <bgColor rgb="FFFCE5CD"/>
      </patternFill>
    </fill>
  </fills>
  <borders count="15">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left/>
      <right style="thin">
        <color rgb="FF000000"/>
      </right>
      <top style="thin">
        <color rgb="FF000000"/>
      </top>
      <bottom/>
    </border>
    <border>
      <left style="thin">
        <color rgb="FF000000"/>
      </left>
      <right style="thin">
        <color rgb="FF000000"/>
      </right>
      <bottom style="thin">
        <color rgb="FF000000"/>
      </bottom>
    </border>
    <border>
      <left style="thin">
        <color rgb="FF000000"/>
      </left>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right style="thin">
        <color rgb="FF000000"/>
      </right>
      <bottom style="thin">
        <color rgb="FF000000"/>
      </bottom>
    </border>
    <border>
      <right style="thin">
        <color rgb="FF000000"/>
      </right>
      <top style="thin">
        <color rgb="FF000000"/>
      </top>
      <bottom style="thin">
        <color rgb="FF000000"/>
      </bottom>
    </border>
    <border>
      <right style="thin">
        <color rgb="FF000000"/>
      </right>
      <top style="thin">
        <color rgb="FF000000"/>
      </top>
    </border>
  </borders>
  <cellStyleXfs count="1">
    <xf borderId="0" fillId="0" fontId="0" numFmtId="0" applyAlignment="1" applyFont="1"/>
  </cellStyleXfs>
  <cellXfs count="99">
    <xf borderId="0" fillId="0" fontId="0" numFmtId="0" xfId="0" applyAlignment="1" applyFont="1">
      <alignment readingOrder="0" shrinkToFit="0" vertical="bottom" wrapText="0"/>
    </xf>
    <xf borderId="0" fillId="0" fontId="1" numFmtId="0" xfId="0" applyFont="1"/>
    <xf borderId="1" fillId="0" fontId="1" numFmtId="0" xfId="0" applyAlignment="1" applyBorder="1" applyFont="1">
      <alignment horizontal="center"/>
    </xf>
    <xf borderId="2" fillId="2" fontId="1" numFmtId="0" xfId="0" applyAlignment="1" applyBorder="1" applyFill="1" applyFont="1">
      <alignment horizontal="center" shrinkToFit="0" vertical="center" wrapText="1"/>
    </xf>
    <xf borderId="2" fillId="3" fontId="1" numFmtId="0" xfId="0" applyAlignment="1" applyBorder="1" applyFill="1" applyFont="1">
      <alignment horizontal="center" vertical="center"/>
    </xf>
    <xf borderId="1" fillId="4" fontId="1" numFmtId="0" xfId="0" applyAlignment="1" applyBorder="1" applyFill="1" applyFont="1">
      <alignment horizontal="center" shrinkToFit="0" vertical="center" wrapText="1"/>
    </xf>
    <xf borderId="1" fillId="0" fontId="1" numFmtId="0" xfId="0" applyAlignment="1" applyBorder="1" applyFont="1">
      <alignment horizontal="center" shrinkToFit="0" vertical="center" wrapText="1"/>
    </xf>
    <xf borderId="3" fillId="0" fontId="1" numFmtId="2" xfId="0" applyAlignment="1" applyBorder="1" applyFont="1" applyNumberFormat="1">
      <alignment horizontal="center" shrinkToFit="0" vertical="center" wrapText="1"/>
    </xf>
    <xf borderId="4" fillId="5" fontId="1" numFmtId="0" xfId="0" applyAlignment="1" applyBorder="1" applyFill="1" applyFont="1">
      <alignment horizontal="center" shrinkToFit="0" vertical="center" wrapText="1"/>
    </xf>
    <xf borderId="4" fillId="6" fontId="1" numFmtId="0" xfId="0" applyAlignment="1" applyBorder="1" applyFill="1" applyFont="1">
      <alignment horizontal="center" shrinkToFit="0" vertical="center" wrapText="1"/>
    </xf>
    <xf borderId="4" fillId="7" fontId="1" numFmtId="0" xfId="0" applyAlignment="1" applyBorder="1" applyFill="1" applyFont="1">
      <alignment horizontal="center" shrinkToFit="0" vertical="center" wrapText="1"/>
    </xf>
    <xf borderId="4" fillId="8" fontId="1" numFmtId="0" xfId="0" applyAlignment="1" applyBorder="1" applyFill="1" applyFont="1">
      <alignment horizontal="center" shrinkToFit="0" vertical="center" wrapText="1"/>
    </xf>
    <xf borderId="4" fillId="9" fontId="1" numFmtId="0" xfId="0" applyAlignment="1" applyBorder="1" applyFill="1" applyFont="1">
      <alignment horizontal="center" shrinkToFit="0" vertical="center" wrapText="1"/>
    </xf>
    <xf borderId="4" fillId="10" fontId="1" numFmtId="0" xfId="0" applyAlignment="1" applyBorder="1" applyFill="1" applyFont="1">
      <alignment horizontal="center" shrinkToFit="0" vertical="center" wrapText="1"/>
    </xf>
    <xf borderId="5" fillId="0" fontId="1" numFmtId="0" xfId="0" applyAlignment="1" applyBorder="1" applyFont="1">
      <alignment horizontal="center" shrinkToFit="0" vertical="center" wrapText="1"/>
    </xf>
    <xf borderId="4" fillId="0" fontId="1" numFmtId="0" xfId="0" applyAlignment="1" applyBorder="1" applyFont="1">
      <alignment horizontal="center" shrinkToFit="0" vertical="center" wrapText="1"/>
    </xf>
    <xf borderId="0" fillId="0" fontId="1" numFmtId="0" xfId="0" applyAlignment="1" applyFont="1">
      <alignment shrinkToFit="0" wrapText="1"/>
    </xf>
    <xf borderId="2" fillId="11" fontId="1" numFmtId="0" xfId="0" applyAlignment="1" applyBorder="1" applyFill="1" applyFont="1">
      <alignment horizontal="center" vertical="center"/>
    </xf>
    <xf borderId="6" fillId="11" fontId="1" numFmtId="0" xfId="0" applyAlignment="1" applyBorder="1" applyFont="1">
      <alignment horizontal="center" shrinkToFit="0" vertical="center" wrapText="1"/>
    </xf>
    <xf borderId="2" fillId="11" fontId="1" numFmtId="0" xfId="0" applyAlignment="1" applyBorder="1" applyFont="1">
      <alignment horizontal="center" shrinkToFit="0" vertical="center" wrapText="1"/>
    </xf>
    <xf borderId="4" fillId="0" fontId="1" numFmtId="1" xfId="0" applyAlignment="1" applyBorder="1" applyFont="1" applyNumberFormat="1">
      <alignment horizontal="center" vertical="center"/>
    </xf>
    <xf borderId="5" fillId="0" fontId="1" numFmtId="1" xfId="0" applyAlignment="1" applyBorder="1" applyFont="1" applyNumberFormat="1">
      <alignment horizontal="center" vertical="center"/>
    </xf>
    <xf borderId="7" fillId="0" fontId="2" numFmtId="0" xfId="0" applyBorder="1" applyFont="1"/>
    <xf borderId="8" fillId="0" fontId="2" numFmtId="0" xfId="0" applyBorder="1" applyFont="1"/>
    <xf borderId="1" fillId="0" fontId="1" numFmtId="164" xfId="0" applyAlignment="1" applyBorder="1" applyFont="1" applyNumberFormat="1">
      <alignment horizontal="center" shrinkToFit="0" vertical="center" wrapText="1"/>
    </xf>
    <xf borderId="1" fillId="2" fontId="1" numFmtId="0" xfId="0" applyAlignment="1" applyBorder="1" applyFont="1">
      <alignment horizontal="center" vertical="center"/>
    </xf>
    <xf borderId="1" fillId="3" fontId="1" numFmtId="0" xfId="0" applyAlignment="1" applyBorder="1" applyFont="1">
      <alignment horizontal="center" vertical="center"/>
    </xf>
    <xf borderId="1" fillId="4" fontId="1" numFmtId="0" xfId="0" applyAlignment="1" applyBorder="1" applyFont="1">
      <alignment horizontal="center" vertical="center"/>
    </xf>
    <xf borderId="9" fillId="4" fontId="1" numFmtId="0" xfId="0" applyAlignment="1" applyBorder="1" applyFont="1">
      <alignment horizontal="center" vertical="center"/>
    </xf>
    <xf borderId="1" fillId="5" fontId="1" numFmtId="1" xfId="0" applyAlignment="1" applyBorder="1" applyFont="1" applyNumberFormat="1">
      <alignment horizontal="center" vertical="center"/>
    </xf>
    <xf borderId="1" fillId="6" fontId="1" numFmtId="1" xfId="0" applyAlignment="1" applyBorder="1" applyFont="1" applyNumberFormat="1">
      <alignment horizontal="center" vertical="center"/>
    </xf>
    <xf borderId="1" fillId="7" fontId="1" numFmtId="0" xfId="0" applyAlignment="1" applyBorder="1" applyFont="1">
      <alignment horizontal="center" vertical="center"/>
    </xf>
    <xf borderId="1" fillId="8" fontId="1" numFmtId="0" xfId="0" applyAlignment="1" applyBorder="1" applyFont="1">
      <alignment horizontal="center" vertical="center"/>
    </xf>
    <xf borderId="1" fillId="9" fontId="1" numFmtId="0" xfId="0" applyAlignment="1" applyBorder="1" applyFont="1">
      <alignment horizontal="center" vertical="center"/>
    </xf>
    <xf borderId="1" fillId="10" fontId="1" numFmtId="0" xfId="0" applyAlignment="1" applyBorder="1" applyFont="1">
      <alignment horizontal="center" vertical="center"/>
    </xf>
    <xf borderId="1" fillId="0" fontId="1" numFmtId="0" xfId="0" applyAlignment="1" applyBorder="1" applyFont="1">
      <alignment horizontal="center" vertical="center"/>
    </xf>
    <xf borderId="10" fillId="4" fontId="1" numFmtId="0" xfId="0" applyAlignment="1" applyBorder="1" applyFont="1">
      <alignment horizontal="center"/>
    </xf>
    <xf borderId="11" fillId="4" fontId="1" numFmtId="0" xfId="0" applyAlignment="1" applyBorder="1" applyFont="1">
      <alignment horizontal="center" vertical="center"/>
    </xf>
    <xf borderId="10" fillId="4" fontId="1" numFmtId="0" xfId="0" applyAlignment="1" applyBorder="1" applyFont="1">
      <alignment horizontal="center" vertical="center"/>
    </xf>
    <xf borderId="1" fillId="4" fontId="1" numFmtId="0" xfId="0" applyAlignment="1" applyBorder="1" applyFont="1">
      <alignment horizontal="center"/>
    </xf>
    <xf borderId="0" fillId="0" fontId="1" numFmtId="0" xfId="0" applyAlignment="1" applyFont="1">
      <alignment horizontal="center" vertical="center"/>
    </xf>
    <xf borderId="7" fillId="0" fontId="1" numFmtId="0" xfId="0" applyAlignment="1" applyBorder="1" applyFont="1">
      <alignment horizontal="center" vertical="center"/>
    </xf>
    <xf borderId="12" fillId="0" fontId="1" numFmtId="0" xfId="0" applyAlignment="1" applyBorder="1" applyFont="1">
      <alignment horizontal="center" vertical="center"/>
    </xf>
    <xf borderId="0" fillId="0" fontId="1" numFmtId="1" xfId="0" applyAlignment="1" applyFont="1" applyNumberFormat="1">
      <alignment horizontal="center" vertical="center"/>
    </xf>
    <xf borderId="0" fillId="0" fontId="1" numFmtId="164" xfId="0" applyAlignment="1" applyFont="1" applyNumberFormat="1">
      <alignment horizontal="center" shrinkToFit="0" vertical="center" wrapText="1"/>
    </xf>
    <xf borderId="10" fillId="12" fontId="1" numFmtId="164" xfId="0" applyAlignment="1" applyBorder="1" applyFill="1" applyFont="1" applyNumberFormat="1">
      <alignment horizontal="right" vertical="center"/>
    </xf>
    <xf borderId="10" fillId="12" fontId="1" numFmtId="164" xfId="0" applyAlignment="1" applyBorder="1" applyFont="1" applyNumberFormat="1">
      <alignment horizontal="center" vertical="center"/>
    </xf>
    <xf borderId="0" fillId="0" fontId="1" numFmtId="0" xfId="0" applyAlignment="1" applyFont="1">
      <alignment horizontal="center"/>
    </xf>
    <xf borderId="3" fillId="13" fontId="1" numFmtId="0" xfId="0" applyAlignment="1" applyBorder="1" applyFill="1" applyFont="1">
      <alignment horizontal="right" shrinkToFit="0" vertical="top" wrapText="1"/>
    </xf>
    <xf borderId="13" fillId="0" fontId="2" numFmtId="0" xfId="0" applyBorder="1" applyFont="1"/>
    <xf borderId="1" fillId="13" fontId="1" numFmtId="164" xfId="0" applyAlignment="1" applyBorder="1" applyFont="1" applyNumberFormat="1">
      <alignment horizontal="center" shrinkToFit="0" vertical="center" wrapText="1"/>
    </xf>
    <xf borderId="3" fillId="14" fontId="1" numFmtId="0" xfId="0" applyAlignment="1" applyBorder="1" applyFill="1" applyFont="1">
      <alignment horizontal="right" shrinkToFit="0" wrapText="1"/>
    </xf>
    <xf borderId="1" fillId="14" fontId="1" numFmtId="0" xfId="0" applyAlignment="1" applyBorder="1" applyFont="1">
      <alignment horizontal="center" shrinkToFit="0" vertical="center" wrapText="1"/>
    </xf>
    <xf borderId="1" fillId="14" fontId="1" numFmtId="0" xfId="0" applyAlignment="1" applyBorder="1" applyFont="1">
      <alignment horizontal="center" vertical="center"/>
    </xf>
    <xf borderId="4" fillId="10" fontId="1" numFmtId="0" xfId="0" applyAlignment="1" applyBorder="1" applyFont="1">
      <alignment horizontal="center" readingOrder="0" shrinkToFit="0" vertical="center" wrapText="1"/>
    </xf>
    <xf borderId="1" fillId="11" fontId="1" numFmtId="0" xfId="0" applyAlignment="1" applyBorder="1" applyFont="1">
      <alignment horizontal="center" vertical="center"/>
    </xf>
    <xf borderId="13" fillId="11" fontId="1" numFmtId="0" xfId="0" applyAlignment="1" applyBorder="1" applyFont="1">
      <alignment horizontal="center" vertical="center"/>
    </xf>
    <xf borderId="1" fillId="0" fontId="1" numFmtId="1" xfId="0" applyAlignment="1" applyBorder="1" applyFont="1" applyNumberFormat="1">
      <alignment horizontal="center"/>
    </xf>
    <xf borderId="13" fillId="0" fontId="1" numFmtId="1" xfId="0" applyAlignment="1" applyBorder="1" applyFont="1" applyNumberFormat="1">
      <alignment horizontal="center"/>
    </xf>
    <xf borderId="1" fillId="2" fontId="1" numFmtId="0" xfId="0" applyAlignment="1" applyBorder="1" applyFont="1">
      <alignment horizontal="center" readingOrder="0" vertical="center"/>
    </xf>
    <xf borderId="1" fillId="3" fontId="1" numFmtId="0" xfId="0" applyAlignment="1" applyBorder="1" applyFont="1">
      <alignment horizontal="center" readingOrder="0" vertical="center"/>
    </xf>
    <xf borderId="1" fillId="4" fontId="1" numFmtId="0" xfId="0" applyAlignment="1" applyBorder="1" applyFont="1">
      <alignment horizontal="center" readingOrder="0" vertical="center"/>
    </xf>
    <xf borderId="9" fillId="4" fontId="1" numFmtId="0" xfId="0" applyAlignment="1" applyBorder="1" applyFont="1">
      <alignment horizontal="center" readingOrder="0" vertical="center"/>
    </xf>
    <xf borderId="1" fillId="5" fontId="1" numFmtId="1" xfId="0" applyAlignment="1" applyBorder="1" applyFont="1" applyNumberFormat="1">
      <alignment horizontal="center"/>
    </xf>
    <xf borderId="13" fillId="6" fontId="1" numFmtId="1" xfId="0" applyAlignment="1" applyBorder="1" applyFont="1" applyNumberFormat="1">
      <alignment horizontal="center"/>
    </xf>
    <xf borderId="13" fillId="7" fontId="1" numFmtId="0" xfId="0" applyAlignment="1" applyBorder="1" applyFont="1">
      <alignment horizontal="center"/>
    </xf>
    <xf borderId="13" fillId="8" fontId="1" numFmtId="0" xfId="0" applyAlignment="1" applyBorder="1" applyFont="1">
      <alignment horizontal="center"/>
    </xf>
    <xf borderId="13" fillId="9" fontId="1" numFmtId="0" xfId="0" applyAlignment="1" applyBorder="1" applyFont="1">
      <alignment horizontal="center"/>
    </xf>
    <xf borderId="13" fillId="10" fontId="1" numFmtId="0" xfId="0" applyAlignment="1" applyBorder="1" applyFont="1">
      <alignment horizontal="center"/>
    </xf>
    <xf borderId="13" fillId="10" fontId="1" numFmtId="0" xfId="0" applyAlignment="1" applyBorder="1" applyFont="1">
      <alignment horizontal="center" vertical="bottom"/>
    </xf>
    <xf borderId="1" fillId="15" fontId="3" numFmtId="0" xfId="0" applyAlignment="1" applyBorder="1" applyFill="1" applyFont="1">
      <alignment horizontal="center" readingOrder="0" shrinkToFit="0" vertical="bottom" wrapText="0"/>
    </xf>
    <xf borderId="13" fillId="15" fontId="3" numFmtId="0" xfId="0" applyAlignment="1" applyBorder="1" applyFont="1">
      <alignment horizontal="center" readingOrder="0" shrinkToFit="0" vertical="bottom" wrapText="0"/>
    </xf>
    <xf borderId="2" fillId="3" fontId="1" numFmtId="0" xfId="0" applyAlignment="1" applyBorder="1" applyFont="1">
      <alignment horizontal="center" shrinkToFit="0" vertical="center" wrapText="1"/>
    </xf>
    <xf borderId="1" fillId="16" fontId="3" numFmtId="0" xfId="0" applyAlignment="1" applyBorder="1" applyFill="1" applyFont="1">
      <alignment horizontal="center" readingOrder="0" shrinkToFit="0" wrapText="1"/>
    </xf>
    <xf borderId="13" fillId="16" fontId="3" numFmtId="0" xfId="0" applyAlignment="1" applyBorder="1" applyFont="1">
      <alignment horizontal="center" readingOrder="0" shrinkToFit="0" wrapText="1"/>
    </xf>
    <xf borderId="14" fillId="11" fontId="3" numFmtId="0" xfId="0" applyAlignment="1" applyBorder="1" applyFont="1">
      <alignment horizontal="center" readingOrder="0"/>
    </xf>
    <xf borderId="1" fillId="16" fontId="4" numFmtId="0" xfId="0" applyAlignment="1" applyBorder="1" applyFont="1">
      <alignment horizontal="center" readingOrder="0" shrinkToFit="0" wrapText="0"/>
    </xf>
    <xf borderId="13" fillId="16" fontId="4" numFmtId="0" xfId="0" applyAlignment="1" applyBorder="1" applyFont="1">
      <alignment horizontal="center" readingOrder="0" shrinkToFit="0" wrapText="0"/>
    </xf>
    <xf borderId="13" fillId="16" fontId="3" numFmtId="0" xfId="0" applyAlignment="1" applyBorder="1" applyFont="1">
      <alignment horizontal="center" readingOrder="0" shrinkToFit="0" wrapText="0"/>
    </xf>
    <xf borderId="13" fillId="16" fontId="3" numFmtId="0" xfId="0" applyAlignment="1" applyBorder="1" applyFont="1">
      <alignment horizontal="center" readingOrder="0" shrinkToFit="0" wrapText="0"/>
    </xf>
    <xf borderId="7" fillId="16" fontId="4" numFmtId="0" xfId="0" applyAlignment="1" applyBorder="1" applyFont="1">
      <alignment horizontal="center" readingOrder="0" shrinkToFit="0" wrapText="0"/>
    </xf>
    <xf borderId="12" fillId="16" fontId="3" numFmtId="0" xfId="0" applyAlignment="1" applyBorder="1" applyFont="1">
      <alignment horizontal="center" readingOrder="0" shrinkToFit="0" wrapText="0"/>
    </xf>
    <xf borderId="12" fillId="16" fontId="4" numFmtId="0" xfId="0" applyAlignment="1" applyBorder="1" applyFont="1">
      <alignment horizontal="center" readingOrder="0" shrinkToFit="0" wrapText="0"/>
    </xf>
    <xf borderId="12" fillId="16" fontId="3" numFmtId="0" xfId="0" applyAlignment="1" applyBorder="1" applyFont="1">
      <alignment horizontal="center" readingOrder="0" shrinkToFit="0" wrapText="0"/>
    </xf>
    <xf borderId="7" fillId="16" fontId="3" numFmtId="0" xfId="0" applyAlignment="1" applyBorder="1" applyFont="1">
      <alignment horizontal="center" readingOrder="0" shrinkToFit="0" wrapText="0"/>
    </xf>
    <xf borderId="1" fillId="4" fontId="1" numFmtId="0" xfId="0" applyAlignment="1" applyBorder="1" applyFont="1">
      <alignment horizontal="center" readingOrder="0" shrinkToFit="0" vertical="center" wrapText="1"/>
    </xf>
    <xf borderId="4" fillId="0" fontId="1" numFmtId="0" xfId="0" applyAlignment="1" applyBorder="1" applyFont="1">
      <alignment horizontal="center" readingOrder="0" shrinkToFit="0" vertical="center" wrapText="1"/>
    </xf>
    <xf borderId="1" fillId="14" fontId="1" numFmtId="0" xfId="0" applyAlignment="1" applyBorder="1" applyFont="1">
      <alignment horizontal="center" readingOrder="0" shrinkToFit="0" vertical="center" wrapText="1"/>
    </xf>
    <xf borderId="1" fillId="14" fontId="1" numFmtId="0" xfId="0" applyAlignment="1" applyBorder="1" applyFont="1">
      <alignment horizontal="center" readingOrder="0" vertical="center"/>
    </xf>
    <xf borderId="13" fillId="16" fontId="3" numFmtId="0" xfId="0" applyAlignment="1" applyBorder="1" applyFont="1">
      <alignment horizontal="center" readingOrder="0" shrinkToFit="0" vertical="center" wrapText="1"/>
    </xf>
    <xf borderId="6" fillId="11" fontId="1" numFmtId="0" xfId="0" applyAlignment="1" applyBorder="1" applyFont="1">
      <alignment horizontal="center" readingOrder="0" shrinkToFit="0" vertical="center" wrapText="1"/>
    </xf>
    <xf borderId="0" fillId="0" fontId="1" numFmtId="0" xfId="0" applyAlignment="1" applyFont="1">
      <alignment readingOrder="0" shrinkToFit="0" wrapText="1"/>
    </xf>
    <xf borderId="1" fillId="4" fontId="5" numFmtId="0" xfId="0" applyAlignment="1" applyBorder="1" applyFont="1">
      <alignment horizontal="center" readingOrder="0" vertical="center"/>
    </xf>
    <xf borderId="9" fillId="4" fontId="5" numFmtId="0" xfId="0" applyAlignment="1" applyBorder="1" applyFont="1">
      <alignment horizontal="center" readingOrder="0" vertical="center"/>
    </xf>
    <xf borderId="0" fillId="17" fontId="1" numFmtId="0" xfId="0" applyFill="1" applyFont="1"/>
    <xf borderId="1" fillId="4" fontId="3" numFmtId="0" xfId="0" applyAlignment="1" applyBorder="1" applyFont="1">
      <alignment horizontal="center" readingOrder="0" vertical="center"/>
    </xf>
    <xf borderId="7" fillId="0" fontId="1" numFmtId="0" xfId="0" applyAlignment="1" applyBorder="1" applyFont="1">
      <alignment horizontal="center" readingOrder="0" shrinkToFit="0" vertical="center" wrapText="1"/>
    </xf>
    <xf borderId="1" fillId="0" fontId="1" numFmtId="164" xfId="0" applyAlignment="1" applyBorder="1" applyFont="1" applyNumberFormat="1">
      <alignment horizontal="center"/>
    </xf>
    <xf borderId="1" fillId="0" fontId="1" numFmtId="0" xfId="0" applyAlignment="1" applyBorder="1" applyFont="1">
      <alignment horizontal="center" readingOrder="0"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Class Progress Over Time</a:t>
            </a:r>
          </a:p>
        </c:rich>
      </c:tx>
      <c:overlay val="0"/>
    </c:title>
    <c:plotArea>
      <c:layout/>
      <c:barChart>
        <c:barDir val="bar"/>
        <c:ser>
          <c:idx val="0"/>
          <c:order val="0"/>
          <c:tx>
            <c:v>Unit 1</c:v>
          </c:tx>
          <c:spPr>
            <a:solidFill>
              <a:srgbClr val="00B0F0"/>
            </a:solidFill>
            <a:ln cmpd="sng">
              <a:solidFill>
                <a:srgbClr val="000000"/>
              </a:solidFill>
            </a:ln>
          </c:spPr>
          <c:val>
            <c:numRef>
              <c:f>Instructions!$C$29:$L$29</c:f>
              <c:numCache/>
            </c:numRef>
          </c:val>
        </c:ser>
        <c:axId val="1931312430"/>
        <c:axId val="818988512"/>
      </c:barChart>
      <c:catAx>
        <c:axId val="1931312430"/>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818988512"/>
      </c:catAx>
      <c:valAx>
        <c:axId val="81898851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931312430"/>
        <c:crosses val="max"/>
      </c:valAx>
    </c:plotArea>
    <c:legend>
      <c:legendPos val="r"/>
      <c:overlay val="0"/>
      <c:txPr>
        <a:bodyPr/>
        <a:lstStyle/>
        <a:p>
          <a:pPr lvl="0">
            <a:defRPr b="0" i="0" sz="90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Class Progress Over Time</a:t>
            </a:r>
          </a:p>
        </c:rich>
      </c:tx>
      <c:overlay val="0"/>
    </c:title>
    <c:plotArea>
      <c:layout/>
      <c:barChart>
        <c:barDir val="bar"/>
        <c:ser>
          <c:idx val="0"/>
          <c:order val="0"/>
          <c:cat>
            <c:strRef>
              <c:f>'Unit 1'!$C$2:$L$2</c:f>
            </c:strRef>
          </c:cat>
          <c:val>
            <c:numRef>
              <c:f>'Unit 1'!$L$40</c:f>
              <c:numCache/>
            </c:numRef>
          </c:val>
        </c:ser>
        <c:ser>
          <c:idx val="1"/>
          <c:order val="1"/>
          <c:cat>
            <c:strRef>
              <c:f>'Unit 1'!$C$2:$L$2</c:f>
            </c:strRef>
          </c:cat>
          <c:val>
            <c:numRef>
              <c:f>'Unit 2'!$L$34</c:f>
              <c:numCache/>
            </c:numRef>
          </c:val>
        </c:ser>
        <c:ser>
          <c:idx val="2"/>
          <c:order val="2"/>
          <c:cat>
            <c:strRef>
              <c:f>'Unit 1'!$C$2:$L$2</c:f>
            </c:strRef>
          </c:cat>
          <c:val>
            <c:numRef>
              <c:f>'Unit 3'!$C$35:$L$35</c:f>
              <c:numCache/>
            </c:numRef>
          </c:val>
        </c:ser>
        <c:ser>
          <c:idx val="3"/>
          <c:order val="3"/>
          <c:cat>
            <c:strRef>
              <c:f>'Unit 1'!$C$2:$L$2</c:f>
            </c:strRef>
          </c:cat>
          <c:val>
            <c:numRef>
              <c:f>'Unit 4'!$C$35:$L$35</c:f>
              <c:numCache/>
            </c:numRef>
          </c:val>
        </c:ser>
        <c:ser>
          <c:idx val="4"/>
          <c:order val="4"/>
          <c:cat>
            <c:strRef>
              <c:f>'Unit 1'!$C$2:$L$2</c:f>
            </c:strRef>
          </c:cat>
          <c:val>
            <c:numRef>
              <c:f>'Unit 5'!$C$36:$L$36</c:f>
              <c:numCache/>
            </c:numRef>
          </c:val>
        </c:ser>
        <c:ser>
          <c:idx val="5"/>
          <c:order val="5"/>
          <c:cat>
            <c:strRef>
              <c:f>'Unit 1'!$C$2:$L$2</c:f>
            </c:strRef>
          </c:cat>
          <c:val>
            <c:numRef>
              <c:f>'Unit 6'!$C$36:$L$36</c:f>
              <c:numCache/>
            </c:numRef>
          </c:val>
        </c:ser>
        <c:ser>
          <c:idx val="6"/>
          <c:order val="6"/>
          <c:cat>
            <c:strRef>
              <c:f>'Unit 1'!$C$2:$L$2</c:f>
            </c:strRef>
          </c:cat>
          <c:val>
            <c:numRef>
              <c:f>'Unit 7'!$C$36:$L$36</c:f>
              <c:numCache/>
            </c:numRef>
          </c:val>
        </c:ser>
        <c:axId val="1116769919"/>
        <c:axId val="2015714705"/>
      </c:barChart>
      <c:catAx>
        <c:axId val="1116769919"/>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2015714705"/>
      </c:catAx>
      <c:valAx>
        <c:axId val="2015714705"/>
        <c:scaling>
          <c:orientation val="minMax"/>
        </c:scaling>
        <c:delete val="0"/>
        <c:axPos val="b"/>
        <c:tickLblPos val="nextTo"/>
        <c:spPr>
          <a:ln>
            <a:noFill/>
          </a:ln>
        </c:spPr>
        <c:crossAx val="1116769919"/>
        <c:crosses val="max"/>
      </c:valAx>
    </c:plotArea>
    <c:legend>
      <c:legendPos val="r"/>
      <c:overlay val="0"/>
      <c:txPr>
        <a:bodyPr/>
        <a:lstStyle/>
        <a:p>
          <a:pPr lvl="0">
            <a:defRPr b="0" i="0" sz="900">
              <a:solidFill>
                <a:srgbClr val="1A1A1A"/>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Class Progress Over Time</a:t>
            </a:r>
          </a:p>
        </c:rich>
      </c:tx>
      <c:overlay val="0"/>
    </c:title>
    <c:plotArea>
      <c:layout/>
      <c:barChart>
        <c:barDir val="bar"/>
        <c:ser>
          <c:idx val="0"/>
          <c:order val="0"/>
          <c:cat>
            <c:strRef>
              <c:f>'Unit 1'!$C$2:$L$2</c:f>
            </c:strRef>
          </c:cat>
          <c:val>
            <c:numRef>
              <c:f>'Unit 1'!$L$40</c:f>
              <c:numCache/>
            </c:numRef>
          </c:val>
        </c:ser>
        <c:ser>
          <c:idx val="1"/>
          <c:order val="1"/>
          <c:cat>
            <c:strRef>
              <c:f>'Unit 1'!$C$2:$L$2</c:f>
            </c:strRef>
          </c:cat>
          <c:val>
            <c:numRef>
              <c:f>'Unit 2'!$L$34</c:f>
              <c:numCache/>
            </c:numRef>
          </c:val>
        </c:ser>
        <c:ser>
          <c:idx val="2"/>
          <c:order val="2"/>
          <c:cat>
            <c:strRef>
              <c:f>'Unit 1'!$C$2:$L$2</c:f>
            </c:strRef>
          </c:cat>
          <c:val>
            <c:numRef>
              <c:f>'Unit 3'!$C$35:$L$35</c:f>
              <c:numCache/>
            </c:numRef>
          </c:val>
        </c:ser>
        <c:ser>
          <c:idx val="3"/>
          <c:order val="3"/>
          <c:cat>
            <c:strRef>
              <c:f>'Unit 1'!$C$2:$L$2</c:f>
            </c:strRef>
          </c:cat>
          <c:val>
            <c:numRef>
              <c:f>'Unit 4'!$C$35:$L$35</c:f>
              <c:numCache/>
            </c:numRef>
          </c:val>
        </c:ser>
        <c:ser>
          <c:idx val="4"/>
          <c:order val="4"/>
          <c:cat>
            <c:strRef>
              <c:f>'Unit 1'!$C$2:$L$2</c:f>
            </c:strRef>
          </c:cat>
          <c:val>
            <c:numRef>
              <c:f>'Unit 5'!$C$36:$L$36</c:f>
              <c:numCache/>
            </c:numRef>
          </c:val>
        </c:ser>
        <c:ser>
          <c:idx val="5"/>
          <c:order val="5"/>
          <c:cat>
            <c:strRef>
              <c:f>'Unit 1'!$C$2:$L$2</c:f>
            </c:strRef>
          </c:cat>
          <c:val>
            <c:numRef>
              <c:f>'Unit 6'!$C$36:$L$36</c:f>
              <c:numCache/>
            </c:numRef>
          </c:val>
        </c:ser>
        <c:ser>
          <c:idx val="6"/>
          <c:order val="6"/>
          <c:cat>
            <c:strRef>
              <c:f>'Unit 1'!$C$2:$L$2</c:f>
            </c:strRef>
          </c:cat>
          <c:val>
            <c:numRef>
              <c:f>'Unit 7'!$C$36:$L$36</c:f>
              <c:numCache/>
            </c:numRef>
          </c:val>
        </c:ser>
        <c:axId val="711484778"/>
        <c:axId val="562504207"/>
      </c:barChart>
      <c:catAx>
        <c:axId val="711484778"/>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562504207"/>
      </c:catAx>
      <c:valAx>
        <c:axId val="562504207"/>
        <c:scaling>
          <c:orientation val="minMax"/>
        </c:scaling>
        <c:delete val="0"/>
        <c:axPos val="b"/>
        <c:tickLblPos val="nextTo"/>
        <c:spPr>
          <a:ln>
            <a:noFill/>
          </a:ln>
        </c:spPr>
        <c:crossAx val="711484778"/>
        <c:crosses val="max"/>
      </c:valAx>
    </c:plotArea>
    <c:legend>
      <c:legendPos val="r"/>
      <c:overlay val="0"/>
      <c:txPr>
        <a:bodyPr/>
        <a:lstStyle/>
        <a:p>
          <a:pPr lvl="0">
            <a:defRPr b="0" i="0" sz="900">
              <a:solidFill>
                <a:srgbClr val="1A1A1A"/>
              </a:solidFill>
              <a:latin typeface="+mn-lt"/>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Class Progress Over Time</a:t>
            </a:r>
          </a:p>
        </c:rich>
      </c:tx>
      <c:overlay val="0"/>
    </c:title>
    <c:plotArea>
      <c:layout/>
      <c:barChart>
        <c:barDir val="bar"/>
        <c:ser>
          <c:idx val="0"/>
          <c:order val="0"/>
          <c:cat>
            <c:strRef>
              <c:f>'Unit 1'!$C$2:$L$2</c:f>
            </c:strRef>
          </c:cat>
          <c:val>
            <c:numRef>
              <c:f>'Unit 1'!$L$40</c:f>
              <c:numCache/>
            </c:numRef>
          </c:val>
        </c:ser>
        <c:ser>
          <c:idx val="1"/>
          <c:order val="1"/>
          <c:cat>
            <c:strRef>
              <c:f>'Unit 1'!$C$2:$L$2</c:f>
            </c:strRef>
          </c:cat>
          <c:val>
            <c:numRef>
              <c:f>'Unit 2'!$L$34</c:f>
              <c:numCache/>
            </c:numRef>
          </c:val>
        </c:ser>
        <c:ser>
          <c:idx val="2"/>
          <c:order val="2"/>
          <c:cat>
            <c:strRef>
              <c:f>'Unit 1'!$C$2:$L$2</c:f>
            </c:strRef>
          </c:cat>
          <c:val>
            <c:numRef>
              <c:f>'Unit 3'!$C$35:$L$35</c:f>
              <c:numCache/>
            </c:numRef>
          </c:val>
        </c:ser>
        <c:ser>
          <c:idx val="3"/>
          <c:order val="3"/>
          <c:cat>
            <c:strRef>
              <c:f>'Unit 1'!$C$2:$L$2</c:f>
            </c:strRef>
          </c:cat>
          <c:val>
            <c:numRef>
              <c:f>'Unit 4'!$C$35:$L$35</c:f>
              <c:numCache/>
            </c:numRef>
          </c:val>
        </c:ser>
        <c:ser>
          <c:idx val="4"/>
          <c:order val="4"/>
          <c:cat>
            <c:strRef>
              <c:f>'Unit 1'!$C$2:$L$2</c:f>
            </c:strRef>
          </c:cat>
          <c:val>
            <c:numRef>
              <c:f>'Unit 5'!$C$36:$L$36</c:f>
              <c:numCache/>
            </c:numRef>
          </c:val>
        </c:ser>
        <c:ser>
          <c:idx val="5"/>
          <c:order val="5"/>
          <c:cat>
            <c:strRef>
              <c:f>'Unit 1'!$C$2:$L$2</c:f>
            </c:strRef>
          </c:cat>
          <c:val>
            <c:numRef>
              <c:f>'Unit 6'!$C$36:$L$36</c:f>
              <c:numCache/>
            </c:numRef>
          </c:val>
        </c:ser>
        <c:ser>
          <c:idx val="6"/>
          <c:order val="6"/>
          <c:cat>
            <c:strRef>
              <c:f>'Unit 1'!$C$2:$L$2</c:f>
            </c:strRef>
          </c:cat>
          <c:val>
            <c:numRef>
              <c:f>'Unit 7'!$C$36:$L$36</c:f>
              <c:numCache/>
            </c:numRef>
          </c:val>
        </c:ser>
        <c:axId val="1583133531"/>
        <c:axId val="183540356"/>
      </c:barChart>
      <c:catAx>
        <c:axId val="1583133531"/>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183540356"/>
      </c:catAx>
      <c:valAx>
        <c:axId val="183540356"/>
        <c:scaling>
          <c:orientation val="minMax"/>
        </c:scaling>
        <c:delete val="0"/>
        <c:axPos val="b"/>
        <c:tickLblPos val="nextTo"/>
        <c:spPr>
          <a:ln>
            <a:noFill/>
          </a:ln>
        </c:spPr>
        <c:crossAx val="1583133531"/>
        <c:crosses val="max"/>
      </c:valAx>
    </c:plotArea>
    <c:legend>
      <c:legendPos val="r"/>
      <c:overlay val="0"/>
      <c:txPr>
        <a:bodyPr/>
        <a:lstStyle/>
        <a:p>
          <a:pPr lvl="0">
            <a:defRPr b="0" i="0" sz="900">
              <a:solidFill>
                <a:srgbClr val="1A1A1A"/>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Class Progress Over Time</a:t>
            </a:r>
          </a:p>
        </c:rich>
      </c:tx>
      <c:overlay val="0"/>
    </c:title>
    <c:plotArea>
      <c:layout/>
      <c:barChart>
        <c:barDir val="bar"/>
        <c:ser>
          <c:idx val="0"/>
          <c:order val="0"/>
          <c:cat>
            <c:strRef>
              <c:f>'Unit 1'!$C$2:$L$2</c:f>
            </c:strRef>
          </c:cat>
          <c:val>
            <c:numRef>
              <c:f>'Unit 1'!$L$40</c:f>
              <c:numCache/>
            </c:numRef>
          </c:val>
        </c:ser>
        <c:ser>
          <c:idx val="1"/>
          <c:order val="1"/>
          <c:cat>
            <c:strRef>
              <c:f>'Unit 1'!$C$2:$L$2</c:f>
            </c:strRef>
          </c:cat>
          <c:val>
            <c:numRef>
              <c:f>'Unit 2'!$L$34</c:f>
              <c:numCache/>
            </c:numRef>
          </c:val>
        </c:ser>
        <c:ser>
          <c:idx val="2"/>
          <c:order val="2"/>
          <c:cat>
            <c:strRef>
              <c:f>'Unit 1'!$C$2:$L$2</c:f>
            </c:strRef>
          </c:cat>
          <c:val>
            <c:numRef>
              <c:f>'Unit 3'!$C$35:$L$35</c:f>
              <c:numCache/>
            </c:numRef>
          </c:val>
        </c:ser>
        <c:ser>
          <c:idx val="3"/>
          <c:order val="3"/>
          <c:cat>
            <c:strRef>
              <c:f>'Unit 1'!$C$2:$L$2</c:f>
            </c:strRef>
          </c:cat>
          <c:val>
            <c:numRef>
              <c:f>'Unit 4'!$C$35:$L$35</c:f>
              <c:numCache/>
            </c:numRef>
          </c:val>
        </c:ser>
        <c:ser>
          <c:idx val="4"/>
          <c:order val="4"/>
          <c:cat>
            <c:strRef>
              <c:f>'Unit 1'!$C$2:$L$2</c:f>
            </c:strRef>
          </c:cat>
          <c:val>
            <c:numRef>
              <c:f>'Unit 5'!$C$36:$L$36</c:f>
              <c:numCache/>
            </c:numRef>
          </c:val>
        </c:ser>
        <c:ser>
          <c:idx val="5"/>
          <c:order val="5"/>
          <c:cat>
            <c:strRef>
              <c:f>'Unit 1'!$C$2:$L$2</c:f>
            </c:strRef>
          </c:cat>
          <c:val>
            <c:numRef>
              <c:f>'Unit 6'!$C$36:$L$36</c:f>
              <c:numCache/>
            </c:numRef>
          </c:val>
        </c:ser>
        <c:ser>
          <c:idx val="6"/>
          <c:order val="6"/>
          <c:cat>
            <c:strRef>
              <c:f>'Unit 1'!$C$2:$L$2</c:f>
            </c:strRef>
          </c:cat>
          <c:val>
            <c:numRef>
              <c:f>'Unit 7'!$C$36:$L$36</c:f>
              <c:numCache/>
            </c:numRef>
          </c:val>
        </c:ser>
        <c:ser>
          <c:idx val="7"/>
          <c:order val="7"/>
          <c:cat>
            <c:strRef>
              <c:f>'Unit 1'!$C$2:$L$2</c:f>
            </c:strRef>
          </c:cat>
          <c:val>
            <c:numRef>
              <c:f>'Unit 1'!$C$40:$K$40</c:f>
              <c:numCache/>
            </c:numRef>
          </c:val>
        </c:ser>
        <c:ser>
          <c:idx val="8"/>
          <c:order val="8"/>
          <c:cat>
            <c:strRef>
              <c:f>'Unit 1'!$C$2:$L$2</c:f>
            </c:strRef>
          </c:cat>
          <c:val>
            <c:numRef>
              <c:f>'Unit 2'!$C$34:$K$34</c:f>
              <c:numCache/>
            </c:numRef>
          </c:val>
        </c:ser>
        <c:axId val="952858029"/>
        <c:axId val="2114072313"/>
      </c:barChart>
      <c:catAx>
        <c:axId val="952858029"/>
        <c:scaling>
          <c:orientation val="maxMin"/>
        </c:scaling>
        <c:delete val="0"/>
        <c:axPos val="l"/>
        <c:title>
          <c:tx>
            <c:rich>
              <a:bodyPr/>
              <a:lstStyle/>
              <a:p>
                <a:pPr lvl="0">
                  <a:defRPr b="0">
                    <a:solidFill>
                      <a:srgbClr val="000000"/>
                    </a:solidFill>
                    <a:latin typeface="+mn-lt"/>
                  </a:defRPr>
                </a:pPr>
                <a:r>
                  <a:rPr b="0">
                    <a:solidFill>
                      <a:srgbClr val="000000"/>
                    </a:solidFill>
                    <a:latin typeface="+mn-lt"/>
                  </a:rPr>
                  <a:t>Learning Progressions for Physics</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2114072313"/>
      </c:catAx>
      <c:valAx>
        <c:axId val="2114072313"/>
        <c:scaling>
          <c:orientation val="minMax"/>
        </c:scaling>
        <c:delete val="0"/>
        <c:axPos val="b"/>
        <c:tickLblPos val="nextTo"/>
        <c:spPr>
          <a:ln>
            <a:noFill/>
          </a:ln>
        </c:spPr>
        <c:crossAx val="952858029"/>
        <c:crosses val="max"/>
      </c:valAx>
    </c:plotArea>
    <c:legend>
      <c:legendPos val="r"/>
      <c:overlay val="0"/>
      <c:txPr>
        <a:bodyPr/>
        <a:lstStyle/>
        <a:p>
          <a:pPr lvl="0">
            <a:defRPr b="0" i="0" sz="900">
              <a:solidFill>
                <a:srgbClr val="1A1A1A"/>
              </a:solidFill>
              <a:latin typeface="+mn-lt"/>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Class Progress Over Time</a:t>
            </a:r>
          </a:p>
        </c:rich>
      </c:tx>
      <c:overlay val="0"/>
    </c:title>
    <c:plotArea>
      <c:layout/>
      <c:barChart>
        <c:barDir val="bar"/>
        <c:ser>
          <c:idx val="0"/>
          <c:order val="0"/>
          <c:cat>
            <c:strRef>
              <c:f>'Unit 1'!$C$2:$L$2</c:f>
            </c:strRef>
          </c:cat>
          <c:val>
            <c:numRef>
              <c:f>'Unit 1'!$L$40</c:f>
              <c:numCache/>
            </c:numRef>
          </c:val>
        </c:ser>
        <c:ser>
          <c:idx val="1"/>
          <c:order val="1"/>
          <c:cat>
            <c:strRef>
              <c:f>'Unit 1'!$C$2:$L$2</c:f>
            </c:strRef>
          </c:cat>
          <c:val>
            <c:numRef>
              <c:f>'Unit 2'!$L$34</c:f>
              <c:numCache/>
            </c:numRef>
          </c:val>
        </c:ser>
        <c:ser>
          <c:idx val="2"/>
          <c:order val="2"/>
          <c:cat>
            <c:strRef>
              <c:f>'Unit 1'!$C$2:$L$2</c:f>
            </c:strRef>
          </c:cat>
          <c:val>
            <c:numRef>
              <c:f>'Unit 3'!$C$35:$L$35</c:f>
              <c:numCache/>
            </c:numRef>
          </c:val>
        </c:ser>
        <c:ser>
          <c:idx val="3"/>
          <c:order val="3"/>
          <c:cat>
            <c:strRef>
              <c:f>'Unit 1'!$C$2:$L$2</c:f>
            </c:strRef>
          </c:cat>
          <c:val>
            <c:numRef>
              <c:f>'Unit 4'!$C$35:$L$35</c:f>
              <c:numCache/>
            </c:numRef>
          </c:val>
        </c:ser>
        <c:ser>
          <c:idx val="4"/>
          <c:order val="4"/>
          <c:cat>
            <c:strRef>
              <c:f>'Unit 1'!$C$2:$L$2</c:f>
            </c:strRef>
          </c:cat>
          <c:val>
            <c:numRef>
              <c:f>'Unit 5'!$C$36:$L$36</c:f>
              <c:numCache/>
            </c:numRef>
          </c:val>
        </c:ser>
        <c:ser>
          <c:idx val="5"/>
          <c:order val="5"/>
          <c:cat>
            <c:strRef>
              <c:f>'Unit 1'!$C$2:$L$2</c:f>
            </c:strRef>
          </c:cat>
          <c:val>
            <c:numRef>
              <c:f>'Unit 6'!$C$36:$L$36</c:f>
              <c:numCache/>
            </c:numRef>
          </c:val>
        </c:ser>
        <c:ser>
          <c:idx val="6"/>
          <c:order val="6"/>
          <c:cat>
            <c:strRef>
              <c:f>'Unit 1'!$C$2:$L$2</c:f>
            </c:strRef>
          </c:cat>
          <c:val>
            <c:numRef>
              <c:f>'Unit 7'!$C$36:$L$36</c:f>
              <c:numCache/>
            </c:numRef>
          </c:val>
        </c:ser>
        <c:axId val="869705579"/>
        <c:axId val="531108935"/>
      </c:barChart>
      <c:catAx>
        <c:axId val="869705579"/>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531108935"/>
      </c:catAx>
      <c:valAx>
        <c:axId val="531108935"/>
        <c:scaling>
          <c:orientation val="minMax"/>
        </c:scaling>
        <c:delete val="0"/>
        <c:axPos val="b"/>
        <c:tickLblPos val="nextTo"/>
        <c:spPr>
          <a:ln>
            <a:noFill/>
          </a:ln>
        </c:spPr>
        <c:crossAx val="869705579"/>
        <c:crosses val="max"/>
      </c:valAx>
    </c:plotArea>
    <c:legend>
      <c:legendPos val="r"/>
      <c:overlay val="0"/>
      <c:txPr>
        <a:bodyPr/>
        <a:lstStyle/>
        <a:p>
          <a:pPr lvl="0">
            <a:defRPr b="0" i="0" sz="900">
              <a:solidFill>
                <a:srgbClr val="1A1A1A"/>
              </a:solidFill>
              <a:latin typeface="+mn-lt"/>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Class Progress Over Time</a:t>
            </a:r>
          </a:p>
        </c:rich>
      </c:tx>
      <c:overlay val="0"/>
    </c:title>
    <c:plotArea>
      <c:layout/>
      <c:barChart>
        <c:barDir val="bar"/>
        <c:ser>
          <c:idx val="0"/>
          <c:order val="0"/>
          <c:cat>
            <c:strRef>
              <c:f>'Unit 1'!$C$2:$L$2</c:f>
            </c:strRef>
          </c:cat>
          <c:val>
            <c:numRef>
              <c:f>'Unit 1'!$L$40</c:f>
              <c:numCache/>
            </c:numRef>
          </c:val>
        </c:ser>
        <c:ser>
          <c:idx val="1"/>
          <c:order val="1"/>
          <c:cat>
            <c:strRef>
              <c:f>'Unit 1'!$C$2:$L$2</c:f>
            </c:strRef>
          </c:cat>
          <c:val>
            <c:numRef>
              <c:f>'Unit 2'!$L$34</c:f>
              <c:numCache/>
            </c:numRef>
          </c:val>
        </c:ser>
        <c:ser>
          <c:idx val="2"/>
          <c:order val="2"/>
          <c:cat>
            <c:strRef>
              <c:f>'Unit 1'!$C$2:$L$2</c:f>
            </c:strRef>
          </c:cat>
          <c:val>
            <c:numRef>
              <c:f>'Unit 3'!$C$35:$L$35</c:f>
              <c:numCache/>
            </c:numRef>
          </c:val>
        </c:ser>
        <c:ser>
          <c:idx val="3"/>
          <c:order val="3"/>
          <c:cat>
            <c:strRef>
              <c:f>'Unit 1'!$C$2:$L$2</c:f>
            </c:strRef>
          </c:cat>
          <c:val>
            <c:numRef>
              <c:f>'Unit 4'!$C$35:$L$35</c:f>
              <c:numCache/>
            </c:numRef>
          </c:val>
        </c:ser>
        <c:ser>
          <c:idx val="4"/>
          <c:order val="4"/>
          <c:cat>
            <c:strRef>
              <c:f>'Unit 1'!$C$2:$L$2</c:f>
            </c:strRef>
          </c:cat>
          <c:val>
            <c:numRef>
              <c:f>'Unit 5'!$C$36:$L$36</c:f>
              <c:numCache/>
            </c:numRef>
          </c:val>
        </c:ser>
        <c:ser>
          <c:idx val="5"/>
          <c:order val="5"/>
          <c:cat>
            <c:strRef>
              <c:f>'Unit 1'!$C$2:$L$2</c:f>
            </c:strRef>
          </c:cat>
          <c:val>
            <c:numRef>
              <c:f>'Unit 6'!$C$36:$L$36</c:f>
              <c:numCache/>
            </c:numRef>
          </c:val>
        </c:ser>
        <c:ser>
          <c:idx val="6"/>
          <c:order val="6"/>
          <c:cat>
            <c:strRef>
              <c:f>'Unit 1'!$C$2:$L$2</c:f>
            </c:strRef>
          </c:cat>
          <c:val>
            <c:numRef>
              <c:f>'Unit 7'!$C$36:$L$36</c:f>
              <c:numCache/>
            </c:numRef>
          </c:val>
        </c:ser>
        <c:axId val="533329060"/>
        <c:axId val="51449623"/>
      </c:barChart>
      <c:catAx>
        <c:axId val="533329060"/>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51449623"/>
      </c:catAx>
      <c:valAx>
        <c:axId val="51449623"/>
        <c:scaling>
          <c:orientation val="minMax"/>
        </c:scaling>
        <c:delete val="0"/>
        <c:axPos val="b"/>
        <c:tickLblPos val="nextTo"/>
        <c:spPr>
          <a:ln>
            <a:noFill/>
          </a:ln>
        </c:spPr>
        <c:crossAx val="533329060"/>
        <c:crosses val="max"/>
      </c:valAx>
    </c:plotArea>
    <c:legend>
      <c:legendPos val="r"/>
      <c:overlay val="0"/>
      <c:txPr>
        <a:bodyPr/>
        <a:lstStyle/>
        <a:p>
          <a:pPr lvl="0">
            <a:defRPr b="0" i="0" sz="900">
              <a:solidFill>
                <a:srgbClr val="1A1A1A"/>
              </a:solidFill>
              <a:latin typeface="+mn-lt"/>
            </a:defRPr>
          </a:pPr>
        </a:p>
      </c:txPr>
    </c:legend>
    <c:plotVisOnly val="1"/>
  </c:char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Chart2.png"/><Relationship Id="rId2"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 Id="rId2"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 Id="rId2"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 Id="rId2"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34</xdr:row>
      <xdr:rowOff>0</xdr:rowOff>
    </xdr:from>
    <xdr:ext cx="9782175" cy="6105525"/>
    <xdr:graphicFrame>
      <xdr:nvGraphicFramePr>
        <xdr:cNvPr id="1"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2</xdr:col>
      <xdr:colOff>514350</xdr:colOff>
      <xdr:row>29</xdr:row>
      <xdr:rowOff>152400</xdr:rowOff>
    </xdr:from>
    <xdr:ext cx="11306175" cy="733425"/>
    <xdr:sp>
      <xdr:nvSpPr>
        <xdr:cNvPr id="3" name="Shape 3"/>
        <xdr:cNvSpPr txBox="1"/>
      </xdr:nvSpPr>
      <xdr:spPr>
        <a:xfrm>
          <a:off x="0" y="3418050"/>
          <a:ext cx="10692000" cy="72390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i="1" lang="en-US" sz="1600">
              <a:solidFill>
                <a:schemeClr val="dk1"/>
              </a:solidFill>
              <a:latin typeface="Calibri"/>
              <a:ea typeface="Calibri"/>
              <a:cs typeface="Calibri"/>
              <a:sym typeface="Calibri"/>
            </a:rPr>
            <a:t>The row "ideal goals"</a:t>
          </a:r>
          <a:r>
            <a:rPr i="1" lang="en-US" sz="1600">
              <a:solidFill>
                <a:schemeClr val="dk1"/>
              </a:solidFill>
              <a:latin typeface="Calibri"/>
              <a:ea typeface="Calibri"/>
              <a:cs typeface="Calibri"/>
              <a:sym typeface="Calibri"/>
            </a:rPr>
            <a:t> uses a formula that rounds up to the next integer. However, you make the final decision about if you want the students to move to the next level, by manually filling in the row "Actual Goals".</a:t>
          </a:r>
          <a:endParaRPr i="1" sz="1600"/>
        </a:p>
      </xdr:txBody>
    </xdr:sp>
    <xdr:clientData fLocksWithSheet="0"/>
  </xdr:oneCellAnchor>
  <xdr:oneCellAnchor>
    <xdr:from>
      <xdr:col>2</xdr:col>
      <xdr:colOff>142875</xdr:colOff>
      <xdr:row>1</xdr:row>
      <xdr:rowOff>133350</xdr:rowOff>
    </xdr:from>
    <xdr:ext cx="8848725" cy="333375"/>
    <xdr:sp>
      <xdr:nvSpPr>
        <xdr:cNvPr id="4" name="Shape 4"/>
        <xdr:cNvSpPr txBox="1"/>
      </xdr:nvSpPr>
      <xdr:spPr>
        <a:xfrm>
          <a:off x="926400" y="3618075"/>
          <a:ext cx="8839200" cy="3238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i="1" lang="en-US" sz="1600">
              <a:solidFill>
                <a:schemeClr val="dk1"/>
              </a:solidFill>
              <a:latin typeface="Calibri"/>
              <a:ea typeface="Calibri"/>
              <a:cs typeface="Calibri"/>
              <a:sym typeface="Calibri"/>
            </a:rPr>
            <a:t>Enter the names of your Practices in these green cells, using as many or as few as you need.</a:t>
          </a:r>
          <a:endParaRPr sz="1400"/>
        </a:p>
      </xdr:txBody>
    </xdr:sp>
    <xdr:clientData fLocksWithSheet="0"/>
  </xdr:oneCellAnchor>
  <xdr:oneCellAnchor>
    <xdr:from>
      <xdr:col>3</xdr:col>
      <xdr:colOff>314325</xdr:colOff>
      <xdr:row>10</xdr:row>
      <xdr:rowOff>-800100</xdr:rowOff>
    </xdr:from>
    <xdr:ext cx="5391150" cy="2733675"/>
    <xdr:sp>
      <xdr:nvSpPr>
        <xdr:cNvPr id="5" name="Shape 5"/>
        <xdr:cNvSpPr txBox="1"/>
      </xdr:nvSpPr>
      <xdr:spPr>
        <a:xfrm rot="-1131944">
          <a:off x="2679000" y="3256125"/>
          <a:ext cx="5334000" cy="10477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i="1" lang="en-US" sz="1600">
              <a:solidFill>
                <a:schemeClr val="dk1"/>
              </a:solidFill>
              <a:latin typeface="Calibri"/>
              <a:ea typeface="Calibri"/>
              <a:cs typeface="Calibri"/>
              <a:sym typeface="Calibri"/>
            </a:rPr>
            <a:t>Record student scores on</a:t>
          </a:r>
          <a:r>
            <a:rPr i="1" lang="en-US" sz="1600">
              <a:solidFill>
                <a:schemeClr val="dk1"/>
              </a:solidFill>
              <a:latin typeface="Calibri"/>
              <a:ea typeface="Calibri"/>
              <a:cs typeface="Calibri"/>
              <a:sym typeface="Calibri"/>
            </a:rPr>
            <a:t> each practice. I only do this at the end of each unit, but you can do this as frequently as you wish.</a:t>
          </a:r>
          <a:endParaRPr i="1" sz="1600"/>
        </a:p>
      </xdr:txBody>
    </xdr:sp>
    <xdr:clientData fLocksWithSheet="0"/>
  </xdr:oneCellAnchor>
  <xdr:oneCellAnchor>
    <xdr:from>
      <xdr:col>2</xdr:col>
      <xdr:colOff>762000</xdr:colOff>
      <xdr:row>2</xdr:row>
      <xdr:rowOff>38100</xdr:rowOff>
    </xdr:from>
    <xdr:ext cx="6400800" cy="257175"/>
    <xdr:sp>
      <xdr:nvSpPr>
        <xdr:cNvPr id="6" name="Shape 6"/>
        <xdr:cNvSpPr txBox="1"/>
      </xdr:nvSpPr>
      <xdr:spPr>
        <a:xfrm>
          <a:off x="2150363" y="3656175"/>
          <a:ext cx="6391275" cy="2476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i="1" lang="en-US" sz="1600">
              <a:solidFill>
                <a:schemeClr val="dk1"/>
              </a:solidFill>
              <a:latin typeface="Calibri"/>
              <a:ea typeface="Calibri"/>
              <a:cs typeface="Calibri"/>
              <a:sym typeface="Calibri"/>
            </a:rPr>
            <a:t>Enter the target levels for this unit.</a:t>
          </a:r>
          <a:endParaRPr sz="1400"/>
        </a:p>
      </xdr:txBody>
    </xdr:sp>
    <xdr:clientData fLocksWithSheet="0"/>
  </xdr:oneCellAnchor>
  <xdr:oneCellAnchor>
    <xdr:from>
      <xdr:col>13</xdr:col>
      <xdr:colOff>238125</xdr:colOff>
      <xdr:row>11</xdr:row>
      <xdr:rowOff>-685800</xdr:rowOff>
    </xdr:from>
    <xdr:ext cx="8896350" cy="3095625"/>
    <xdr:sp>
      <xdr:nvSpPr>
        <xdr:cNvPr id="7" name="Shape 7"/>
        <xdr:cNvSpPr txBox="1"/>
      </xdr:nvSpPr>
      <xdr:spPr>
        <a:xfrm rot="698434">
          <a:off x="959738" y="3060863"/>
          <a:ext cx="8772525" cy="143827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i="1" lang="en-US" sz="1600">
              <a:solidFill>
                <a:schemeClr val="dk1"/>
              </a:solidFill>
              <a:latin typeface="Calibri"/>
              <a:ea typeface="Calibri"/>
              <a:cs typeface="Calibri"/>
              <a:sym typeface="Calibri"/>
            </a:rPr>
            <a:t>These cells</a:t>
          </a:r>
          <a:r>
            <a:rPr i="1" lang="en-US" sz="1600">
              <a:solidFill>
                <a:schemeClr val="dk1"/>
              </a:solidFill>
              <a:latin typeface="Calibri"/>
              <a:ea typeface="Calibri"/>
              <a:cs typeface="Calibri"/>
              <a:sym typeface="Calibri"/>
            </a:rPr>
            <a:t> have formulas that will count up and calculate the grade associated with your target levels, according to my grade translation to the far right. These cells are protected. To unlock the cells so you can customize this sheet, </a:t>
          </a:r>
          <a:r>
            <a:rPr b="0" i="1" lang="en-US" sz="1600">
              <a:solidFill>
                <a:schemeClr val="dk1"/>
              </a:solidFill>
              <a:latin typeface="Calibri"/>
              <a:ea typeface="Calibri"/>
              <a:cs typeface="Calibri"/>
              <a:sym typeface="Calibri"/>
            </a:rPr>
            <a:t>you'll need to unprotect the sheet by going to the </a:t>
          </a:r>
          <a:r>
            <a:rPr i="1" lang="en-US" sz="1600">
              <a:solidFill>
                <a:schemeClr val="dk1"/>
              </a:solidFill>
              <a:latin typeface="Calibri"/>
              <a:ea typeface="Calibri"/>
              <a:cs typeface="Calibri"/>
              <a:sym typeface="Calibri"/>
            </a:rPr>
            <a:t>Review</a:t>
          </a:r>
          <a:r>
            <a:rPr b="0" i="1" lang="en-US" sz="1600">
              <a:solidFill>
                <a:schemeClr val="dk1"/>
              </a:solidFill>
              <a:latin typeface="Calibri"/>
              <a:ea typeface="Calibri"/>
              <a:cs typeface="Calibri"/>
              <a:sym typeface="Calibri"/>
            </a:rPr>
            <a:t> tab and clicking </a:t>
          </a:r>
          <a:r>
            <a:rPr i="1" lang="en-US" sz="1600">
              <a:solidFill>
                <a:schemeClr val="dk1"/>
              </a:solidFill>
              <a:latin typeface="Calibri"/>
              <a:ea typeface="Calibri"/>
              <a:cs typeface="Calibri"/>
              <a:sym typeface="Calibri"/>
            </a:rPr>
            <a:t>Unprotect Sheet</a:t>
          </a:r>
          <a:r>
            <a:rPr b="0" i="1" lang="en-US" sz="1600">
              <a:solidFill>
                <a:schemeClr val="dk1"/>
              </a:solidFill>
              <a:latin typeface="Calibri"/>
              <a:ea typeface="Calibri"/>
              <a:cs typeface="Calibri"/>
              <a:sym typeface="Calibri"/>
            </a:rPr>
            <a:t>. </a:t>
          </a:r>
          <a:endParaRPr i="1" sz="1600"/>
        </a:p>
      </xdr:txBody>
    </xdr:sp>
    <xdr:clientData fLocksWithSheet="0"/>
  </xdr:oneCellAnchor>
  <xdr:oneCellAnchor>
    <xdr:from>
      <xdr:col>20</xdr:col>
      <xdr:colOff>171450</xdr:colOff>
      <xdr:row>28</xdr:row>
      <xdr:rowOff>57150</xdr:rowOff>
    </xdr:from>
    <xdr:ext cx="8477250" cy="4229100"/>
    <xdr:sp>
      <xdr:nvSpPr>
        <xdr:cNvPr id="8" name="Shape 8"/>
        <xdr:cNvSpPr txBox="1"/>
      </xdr:nvSpPr>
      <xdr:spPr>
        <a:xfrm flipH="1">
          <a:off x="1110550" y="1668332"/>
          <a:ext cx="8470900" cy="4223336"/>
        </a:xfrm>
        <a:prstGeom prst="rect">
          <a:avLst/>
        </a:prstGeom>
        <a:solidFill>
          <a:schemeClr val="lt1"/>
        </a:solidFill>
        <a:ln>
          <a:noFill/>
        </a:ln>
      </xdr:spPr>
      <xdr:txBody>
        <a:bodyPr anchorCtr="0" anchor="t" bIns="45700" lIns="91425" spcFirstLastPara="1" rIns="91425" wrap="square" tIns="45700">
          <a:spAutoFit/>
        </a:bodyPr>
        <a:lstStyle/>
        <a:p>
          <a:pPr indent="0" lvl="0" marL="0" rtl="0" algn="l">
            <a:spcBef>
              <a:spcPts val="0"/>
            </a:spcBef>
            <a:spcAft>
              <a:spcPts val="0"/>
            </a:spcAft>
            <a:buNone/>
          </a:pPr>
          <a:r>
            <a:rPr b="1" i="0" lang="en-US" sz="1100">
              <a:solidFill>
                <a:schemeClr val="dk1"/>
              </a:solidFill>
              <a:latin typeface="Calibri"/>
              <a:ea typeface="Calibri"/>
              <a:cs typeface="Calibri"/>
              <a:sym typeface="Calibri"/>
            </a:rPr>
            <a:t>Unlock All Cells</a:t>
          </a:r>
          <a:r>
            <a:rPr b="0" i="0" lang="en-US" sz="1100">
              <a:solidFill>
                <a:schemeClr val="dk1"/>
              </a:solidFill>
              <a:latin typeface="Calibri"/>
              <a:ea typeface="Calibri"/>
              <a:cs typeface="Calibri"/>
              <a:sym typeface="Calibri"/>
            </a:rPr>
            <a:t>:</a:t>
          </a:r>
          <a:endParaRPr sz="1400"/>
        </a:p>
        <a:p>
          <a:pPr indent="0" lvl="1" marL="0" rtl="0" algn="l">
            <a:spcBef>
              <a:spcPts val="0"/>
            </a:spcBef>
            <a:spcAft>
              <a:spcPts val="0"/>
            </a:spcAft>
            <a:buNone/>
          </a:pPr>
          <a:r>
            <a:rPr b="0" i="0" lang="en-US" sz="1100">
              <a:solidFill>
                <a:schemeClr val="dk1"/>
              </a:solidFill>
              <a:latin typeface="Calibri"/>
              <a:ea typeface="Calibri"/>
              <a:cs typeface="Calibri"/>
              <a:sym typeface="Calibri"/>
            </a:rPr>
            <a:t>First, you need to unlock all cells, as they are locked by default.</a:t>
          </a:r>
          <a:endParaRPr sz="1400"/>
        </a:p>
        <a:p>
          <a:pPr indent="0" lvl="1" marL="0" rtl="0" algn="l">
            <a:spcBef>
              <a:spcPts val="0"/>
            </a:spcBef>
            <a:spcAft>
              <a:spcPts val="0"/>
            </a:spcAft>
            <a:buNone/>
          </a:pPr>
          <a:r>
            <a:rPr b="0" i="0" lang="en-US" sz="1100">
              <a:solidFill>
                <a:schemeClr val="dk1"/>
              </a:solidFill>
              <a:latin typeface="Calibri"/>
              <a:ea typeface="Calibri"/>
              <a:cs typeface="Calibri"/>
              <a:sym typeface="Calibri"/>
            </a:rPr>
            <a:t>Select the entire worksheet by clicking the top-left corner between row numbers and column letters.</a:t>
          </a:r>
          <a:endParaRPr sz="1400"/>
        </a:p>
        <a:p>
          <a:pPr indent="0" lvl="1" marL="0" rtl="0" algn="l">
            <a:spcBef>
              <a:spcPts val="0"/>
            </a:spcBef>
            <a:spcAft>
              <a:spcPts val="0"/>
            </a:spcAft>
            <a:buNone/>
          </a:pPr>
          <a:r>
            <a:rPr b="0" i="0" lang="en-US" sz="1100">
              <a:solidFill>
                <a:schemeClr val="dk1"/>
              </a:solidFill>
              <a:latin typeface="Calibri"/>
              <a:ea typeface="Calibri"/>
              <a:cs typeface="Calibri"/>
              <a:sym typeface="Calibri"/>
            </a:rPr>
            <a:t>Right-click and choose Format Cells.</a:t>
          </a:r>
          <a:endParaRPr sz="1400"/>
        </a:p>
        <a:p>
          <a:pPr indent="0" lvl="1" marL="0" rtl="0" algn="l">
            <a:spcBef>
              <a:spcPts val="0"/>
            </a:spcBef>
            <a:spcAft>
              <a:spcPts val="0"/>
            </a:spcAft>
            <a:buNone/>
          </a:pPr>
          <a:r>
            <a:rPr b="0" i="0" lang="en-US" sz="1100">
              <a:solidFill>
                <a:schemeClr val="dk1"/>
              </a:solidFill>
              <a:latin typeface="Calibri"/>
              <a:ea typeface="Calibri"/>
              <a:cs typeface="Calibri"/>
              <a:sym typeface="Calibri"/>
            </a:rPr>
            <a:t>Go to the Protection tab, uncheck Locked, and click OK.</a:t>
          </a:r>
          <a:endParaRPr sz="1400"/>
        </a:p>
        <a:p>
          <a:pPr indent="0" lvl="0" marL="0" rtl="0" algn="l">
            <a:spcBef>
              <a:spcPts val="0"/>
            </a:spcBef>
            <a:spcAft>
              <a:spcPts val="0"/>
            </a:spcAft>
            <a:buNone/>
          </a:pPr>
          <a:r>
            <a:t/>
          </a:r>
          <a:endParaRPr b="1" i="0" sz="1100">
            <a:solidFill>
              <a:schemeClr val="dk1"/>
            </a:solidFill>
            <a:latin typeface="Calibri"/>
            <a:ea typeface="Calibri"/>
            <a:cs typeface="Calibri"/>
            <a:sym typeface="Calibri"/>
          </a:endParaRPr>
        </a:p>
        <a:p>
          <a:pPr indent="0" lvl="0" marL="0" rtl="0" algn="l">
            <a:spcBef>
              <a:spcPts val="0"/>
            </a:spcBef>
            <a:spcAft>
              <a:spcPts val="0"/>
            </a:spcAft>
            <a:buNone/>
          </a:pPr>
          <a:r>
            <a:rPr b="1" i="0" lang="en-US" sz="1100">
              <a:solidFill>
                <a:schemeClr val="dk1"/>
              </a:solidFill>
              <a:latin typeface="Calibri"/>
              <a:ea typeface="Calibri"/>
              <a:cs typeface="Calibri"/>
              <a:sym typeface="Calibri"/>
            </a:rPr>
            <a:t>Lock Cells with Formulas</a:t>
          </a:r>
          <a:r>
            <a:rPr b="0" i="0" lang="en-US" sz="1100">
              <a:solidFill>
                <a:schemeClr val="dk1"/>
              </a:solidFill>
              <a:latin typeface="Calibri"/>
              <a:ea typeface="Calibri"/>
              <a:cs typeface="Calibri"/>
              <a:sym typeface="Calibri"/>
            </a:rPr>
            <a:t>:</a:t>
          </a:r>
          <a:endParaRPr sz="1400"/>
        </a:p>
        <a:p>
          <a:pPr indent="0" lvl="1" marL="0" rtl="0" algn="l">
            <a:spcBef>
              <a:spcPts val="0"/>
            </a:spcBef>
            <a:spcAft>
              <a:spcPts val="0"/>
            </a:spcAft>
            <a:buNone/>
          </a:pPr>
          <a:r>
            <a:rPr b="0" i="0" lang="en-US" sz="1100">
              <a:solidFill>
                <a:schemeClr val="dk1"/>
              </a:solidFill>
              <a:latin typeface="Calibri"/>
              <a:ea typeface="Calibri"/>
              <a:cs typeface="Calibri"/>
              <a:sym typeface="Calibri"/>
            </a:rPr>
            <a:t>Now, selectively lock only those cells that contain formulas.</a:t>
          </a:r>
          <a:endParaRPr sz="1400"/>
        </a:p>
        <a:p>
          <a:pPr indent="0" lvl="1" marL="0" rtl="0" algn="l">
            <a:spcBef>
              <a:spcPts val="0"/>
            </a:spcBef>
            <a:spcAft>
              <a:spcPts val="0"/>
            </a:spcAft>
            <a:buNone/>
          </a:pPr>
          <a:r>
            <a:rPr b="0" i="0" lang="en-US" sz="1100">
              <a:solidFill>
                <a:schemeClr val="dk1"/>
              </a:solidFill>
              <a:latin typeface="Calibri"/>
              <a:ea typeface="Calibri"/>
              <a:cs typeface="Calibri"/>
              <a:sym typeface="Calibri"/>
            </a:rPr>
            <a:t>You can quickly select all cells with formulas by using the Go To feature:</a:t>
          </a:r>
          <a:endParaRPr sz="1400"/>
        </a:p>
        <a:p>
          <a:pPr indent="0" lvl="2" marL="0" rtl="0" algn="l">
            <a:spcBef>
              <a:spcPts val="0"/>
            </a:spcBef>
            <a:spcAft>
              <a:spcPts val="0"/>
            </a:spcAft>
            <a:buNone/>
          </a:pPr>
          <a:r>
            <a:rPr b="0" i="0" lang="en-US" sz="1100">
              <a:solidFill>
                <a:schemeClr val="dk1"/>
              </a:solidFill>
              <a:latin typeface="Calibri"/>
              <a:ea typeface="Calibri"/>
              <a:cs typeface="Calibri"/>
              <a:sym typeface="Calibri"/>
            </a:rPr>
            <a:t>Press Ctrl + G to open the Go To dialog box.</a:t>
          </a:r>
          <a:endParaRPr sz="1400"/>
        </a:p>
        <a:p>
          <a:pPr indent="0" lvl="2" marL="0" rtl="0" algn="l">
            <a:spcBef>
              <a:spcPts val="0"/>
            </a:spcBef>
            <a:spcAft>
              <a:spcPts val="0"/>
            </a:spcAft>
            <a:buNone/>
          </a:pPr>
          <a:r>
            <a:rPr b="0" i="0" lang="en-US" sz="1100">
              <a:solidFill>
                <a:schemeClr val="dk1"/>
              </a:solidFill>
              <a:latin typeface="Calibri"/>
              <a:ea typeface="Calibri"/>
              <a:cs typeface="Calibri"/>
              <a:sym typeface="Calibri"/>
            </a:rPr>
            <a:t>Click Special, select Formulas, and click OK.</a:t>
          </a:r>
          <a:endParaRPr sz="1400"/>
        </a:p>
        <a:p>
          <a:pPr indent="0" lvl="1" marL="0" rtl="0" algn="l">
            <a:spcBef>
              <a:spcPts val="0"/>
            </a:spcBef>
            <a:spcAft>
              <a:spcPts val="0"/>
            </a:spcAft>
            <a:buNone/>
          </a:pPr>
          <a:r>
            <a:rPr b="0" i="0" lang="en-US" sz="1100">
              <a:solidFill>
                <a:schemeClr val="dk1"/>
              </a:solidFill>
              <a:latin typeface="Calibri"/>
              <a:ea typeface="Calibri"/>
              <a:cs typeface="Calibri"/>
              <a:sym typeface="Calibri"/>
            </a:rPr>
            <a:t>With these cells selected, right-click, choose Format Cells, go to the Protection tab, check Locked, and click OK.</a:t>
          </a:r>
          <a:endParaRPr sz="1400"/>
        </a:p>
        <a:p>
          <a:pPr indent="0" lvl="0" marL="0" rtl="0" algn="l">
            <a:spcBef>
              <a:spcPts val="0"/>
            </a:spcBef>
            <a:spcAft>
              <a:spcPts val="0"/>
            </a:spcAft>
            <a:buNone/>
          </a:pPr>
          <a:r>
            <a:t/>
          </a:r>
          <a:endParaRPr b="1" i="0" sz="1100">
            <a:solidFill>
              <a:schemeClr val="dk1"/>
            </a:solidFill>
            <a:latin typeface="Calibri"/>
            <a:ea typeface="Calibri"/>
            <a:cs typeface="Calibri"/>
            <a:sym typeface="Calibri"/>
          </a:endParaRPr>
        </a:p>
        <a:p>
          <a:pPr indent="0" lvl="0" marL="0" rtl="0" algn="l">
            <a:spcBef>
              <a:spcPts val="0"/>
            </a:spcBef>
            <a:spcAft>
              <a:spcPts val="0"/>
            </a:spcAft>
            <a:buNone/>
          </a:pPr>
          <a:r>
            <a:rPr b="1" i="0" lang="en-US" sz="1100">
              <a:solidFill>
                <a:schemeClr val="dk1"/>
              </a:solidFill>
              <a:latin typeface="Calibri"/>
              <a:ea typeface="Calibri"/>
              <a:cs typeface="Calibri"/>
              <a:sym typeface="Calibri"/>
            </a:rPr>
            <a:t>To Protect and Unprotect</a:t>
          </a:r>
          <a:r>
            <a:rPr b="1" i="0" lang="en-US" sz="1100">
              <a:solidFill>
                <a:schemeClr val="dk1"/>
              </a:solidFill>
              <a:latin typeface="Calibri"/>
              <a:ea typeface="Calibri"/>
              <a:cs typeface="Calibri"/>
              <a:sym typeface="Calibri"/>
            </a:rPr>
            <a:t> </a:t>
          </a:r>
          <a:r>
            <a:rPr b="1" i="0" lang="en-US" sz="1100">
              <a:solidFill>
                <a:schemeClr val="dk1"/>
              </a:solidFill>
              <a:latin typeface="Calibri"/>
              <a:ea typeface="Calibri"/>
              <a:cs typeface="Calibri"/>
              <a:sym typeface="Calibri"/>
            </a:rPr>
            <a:t>the Worksheet</a:t>
          </a:r>
          <a:r>
            <a:rPr b="0" i="0" lang="en-US" sz="1100">
              <a:solidFill>
                <a:schemeClr val="dk1"/>
              </a:solidFill>
              <a:latin typeface="Calibri"/>
              <a:ea typeface="Calibri"/>
              <a:cs typeface="Calibri"/>
              <a:sym typeface="Calibri"/>
            </a:rPr>
            <a:t>:</a:t>
          </a:r>
          <a:r>
            <a:rPr b="0" i="0" lang="en-US" sz="1100">
              <a:solidFill>
                <a:schemeClr val="dk1"/>
              </a:solidFill>
              <a:latin typeface="Calibri"/>
              <a:ea typeface="Calibri"/>
              <a:cs typeface="Calibri"/>
              <a:sym typeface="Calibri"/>
            </a:rPr>
            <a:t> </a:t>
          </a:r>
          <a:endParaRPr sz="1400"/>
        </a:p>
        <a:p>
          <a:pPr indent="0" lvl="0" marL="0" rtl="0" algn="l">
            <a:spcBef>
              <a:spcPts val="0"/>
            </a:spcBef>
            <a:spcAft>
              <a:spcPts val="0"/>
            </a:spcAft>
            <a:buNone/>
          </a:pPr>
          <a:r>
            <a:rPr b="0" i="0" lang="en-US" sz="1100">
              <a:solidFill>
                <a:schemeClr val="dk1"/>
              </a:solidFill>
              <a:latin typeface="Calibri"/>
              <a:ea typeface="Calibri"/>
              <a:cs typeface="Calibri"/>
              <a:sym typeface="Calibri"/>
            </a:rPr>
            <a:t>With the cells containing formulas locked, you can protect the worksheet.</a:t>
          </a:r>
          <a:endParaRPr sz="1400"/>
        </a:p>
        <a:p>
          <a:pPr indent="0" lvl="0" marL="457200" rtl="0" algn="l">
            <a:spcBef>
              <a:spcPts val="0"/>
            </a:spcBef>
            <a:spcAft>
              <a:spcPts val="0"/>
            </a:spcAft>
            <a:buNone/>
          </a:pPr>
          <a:r>
            <a:rPr b="0" i="0" lang="en-US" sz="1100">
              <a:solidFill>
                <a:schemeClr val="dk1"/>
              </a:solidFill>
              <a:latin typeface="Calibri"/>
              <a:ea typeface="Calibri"/>
              <a:cs typeface="Calibri"/>
              <a:sym typeface="Calibri"/>
            </a:rPr>
            <a:t>Go to the Review tab on the Ribbon.</a:t>
          </a:r>
          <a:endParaRPr sz="1400"/>
        </a:p>
        <a:p>
          <a:pPr indent="0" lvl="0" marL="457200" rtl="0" algn="l">
            <a:spcBef>
              <a:spcPts val="0"/>
            </a:spcBef>
            <a:spcAft>
              <a:spcPts val="0"/>
            </a:spcAft>
            <a:buNone/>
          </a:pPr>
          <a:r>
            <a:rPr b="0" i="0" lang="en-US" sz="1100">
              <a:solidFill>
                <a:schemeClr val="dk1"/>
              </a:solidFill>
              <a:latin typeface="Calibri"/>
              <a:ea typeface="Calibri"/>
              <a:cs typeface="Calibri"/>
              <a:sym typeface="Calibri"/>
            </a:rPr>
            <a:t>Click Protect Sheet.</a:t>
          </a:r>
          <a:endParaRPr sz="1400"/>
        </a:p>
        <a:p>
          <a:pPr indent="0" lvl="0" marL="457200" rtl="0" algn="l">
            <a:spcBef>
              <a:spcPts val="0"/>
            </a:spcBef>
            <a:spcAft>
              <a:spcPts val="0"/>
            </a:spcAft>
            <a:buNone/>
          </a:pPr>
          <a:r>
            <a:rPr b="0" i="0" lang="en-US" sz="1100">
              <a:solidFill>
                <a:schemeClr val="dk1"/>
              </a:solidFill>
              <a:latin typeface="Calibri"/>
              <a:ea typeface="Calibri"/>
              <a:cs typeface="Calibri"/>
              <a:sym typeface="Calibri"/>
            </a:rPr>
            <a:t>In the Protect Sheet dialog box, you can set a password (optional) and choose what actions users can still perform.</a:t>
          </a:r>
          <a:endParaRPr sz="1400"/>
        </a:p>
        <a:p>
          <a:pPr indent="0" lvl="0" marL="457200" rtl="0" algn="l">
            <a:spcBef>
              <a:spcPts val="0"/>
            </a:spcBef>
            <a:spcAft>
              <a:spcPts val="0"/>
            </a:spcAft>
            <a:buNone/>
          </a:pPr>
          <a:r>
            <a:rPr b="0" i="0" lang="en-US" sz="1100">
              <a:solidFill>
                <a:schemeClr val="dk1"/>
              </a:solidFill>
              <a:latin typeface="Calibri"/>
              <a:ea typeface="Calibri"/>
              <a:cs typeface="Calibri"/>
              <a:sym typeface="Calibri"/>
            </a:rPr>
            <a:t>Click OK to apply protection. If you set a password, you'll need to confirm it.</a:t>
          </a:r>
          <a:endParaRPr sz="1400"/>
        </a:p>
        <a:p>
          <a:pPr indent="0" lvl="0" marL="0" rtl="0" algn="l">
            <a:spcBef>
              <a:spcPts val="0"/>
            </a:spcBef>
            <a:spcAft>
              <a:spcPts val="0"/>
            </a:spcAft>
            <a:buNone/>
          </a:pPr>
          <a:r>
            <a:t/>
          </a:r>
          <a:endParaRPr b="0" i="0" sz="1100">
            <a:solidFill>
              <a:schemeClr val="dk1"/>
            </a:solidFill>
            <a:latin typeface="Calibri"/>
            <a:ea typeface="Calibri"/>
            <a:cs typeface="Calibri"/>
            <a:sym typeface="Calibri"/>
          </a:endParaRPr>
        </a:p>
        <a:p>
          <a:pPr indent="0" lvl="0" marL="0" rtl="0" algn="l">
            <a:spcBef>
              <a:spcPts val="0"/>
            </a:spcBef>
            <a:spcAft>
              <a:spcPts val="0"/>
            </a:spcAft>
            <a:buNone/>
          </a:pPr>
          <a:r>
            <a:rPr b="0" i="0" lang="en-US" sz="1100">
              <a:solidFill>
                <a:schemeClr val="dk1"/>
              </a:solidFill>
              <a:latin typeface="Calibri"/>
              <a:ea typeface="Calibri"/>
              <a:cs typeface="Calibri"/>
              <a:sym typeface="Calibri"/>
            </a:rPr>
            <a:t>Once the sheet is protected, the locked cells cannot be edited, but other cells can be modified as usual. To make changes to the locked cells again, you'll need to unprotect the sheet by going to the Review tab and clicking Unprotect Sheet. If you set a password, you'll need to enter it to unprotect the sheet.</a:t>
          </a:r>
          <a:endParaRPr sz="1400"/>
        </a:p>
        <a:p>
          <a:pPr indent="0" lvl="0" marL="0" rtl="0" algn="l">
            <a:spcBef>
              <a:spcPts val="0"/>
            </a:spcBef>
            <a:spcAft>
              <a:spcPts val="0"/>
            </a:spcAft>
            <a:buNone/>
          </a:pPr>
          <a:r>
            <a:t/>
          </a:r>
          <a:endParaRPr sz="1100"/>
        </a:p>
      </xdr:txBody>
    </xdr:sp>
    <xdr:clientData fLocksWithSheet="0"/>
  </xdr:oneCellAnchor>
  <xdr:oneCellAnchor>
    <xdr:from>
      <xdr:col>26</xdr:col>
      <xdr:colOff>0</xdr:colOff>
      <xdr:row>0</xdr:row>
      <xdr:rowOff>171450</xdr:rowOff>
    </xdr:from>
    <xdr:ext cx="4343400" cy="630555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19050</xdr:colOff>
      <xdr:row>44</xdr:row>
      <xdr:rowOff>19050</xdr:rowOff>
    </xdr:from>
    <xdr:ext cx="8353425" cy="4333875"/>
    <xdr:pic>
      <xdr:nvPicPr>
        <xdr:cNvPr id="730047125" name="Chart2" title="Chart">
          <a:extLst>
            <a:ext uri="GoogleSheetsCustomDataVersion1">
              <go:sheetsCustomData xmlns:go="http://customooxmlschemas.google.com/" pictureOfChart="1"/>
            </a:ext>
          </a:extLst>
        </xdr:cNvPr>
        <xdr:cNvPicPr preferRelativeResize="0"/>
      </xdr:nvPicPr>
      <xdr:blipFill>
        <a:blip cstate="print" r:embed="rId1"/>
        <a:stretch>
          <a:fillRect/>
        </a:stretch>
      </xdr:blipFill>
      <xdr:spPr>
        <a:prstGeom prst="rect">
          <a:avLst/>
        </a:prstGeom>
        <a:noFill/>
      </xdr:spPr>
    </xdr:pic>
    <xdr:clientData fLocksWithSheet="0"/>
  </xdr:oneCellAnchor>
  <xdr:oneCellAnchor>
    <xdr:from>
      <xdr:col>27</xdr:col>
      <xdr:colOff>0</xdr:colOff>
      <xdr:row>0</xdr:row>
      <xdr:rowOff>171450</xdr:rowOff>
    </xdr:from>
    <xdr:ext cx="4343400" cy="630555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39</xdr:row>
      <xdr:rowOff>0</xdr:rowOff>
    </xdr:from>
    <xdr:ext cx="8353425" cy="4333875"/>
    <xdr:graphicFrame>
      <xdr:nvGraphicFramePr>
        <xdr:cNvPr id="3" name="Chart 3"/>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27</xdr:col>
      <xdr:colOff>0</xdr:colOff>
      <xdr:row>0</xdr:row>
      <xdr:rowOff>171450</xdr:rowOff>
    </xdr:from>
    <xdr:ext cx="4343400" cy="630555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39</xdr:row>
      <xdr:rowOff>0</xdr:rowOff>
    </xdr:from>
    <xdr:ext cx="8353425" cy="4333875"/>
    <xdr:graphicFrame>
      <xdr:nvGraphicFramePr>
        <xdr:cNvPr id="4" name="Chart 4"/>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25</xdr:col>
      <xdr:colOff>0</xdr:colOff>
      <xdr:row>38</xdr:row>
      <xdr:rowOff>171450</xdr:rowOff>
    </xdr:from>
    <xdr:ext cx="4343400" cy="630555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40</xdr:row>
      <xdr:rowOff>0</xdr:rowOff>
    </xdr:from>
    <xdr:ext cx="8353425" cy="4333875"/>
    <xdr:graphicFrame>
      <xdr:nvGraphicFramePr>
        <xdr:cNvPr id="5" name="Chart 5"/>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16</xdr:col>
      <xdr:colOff>0</xdr:colOff>
      <xdr:row>38</xdr:row>
      <xdr:rowOff>171450</xdr:rowOff>
    </xdr:from>
    <xdr:ext cx="4343400" cy="630555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41</xdr:row>
      <xdr:rowOff>0</xdr:rowOff>
    </xdr:from>
    <xdr:ext cx="8353425" cy="4333875"/>
    <xdr:graphicFrame>
      <xdr:nvGraphicFramePr>
        <xdr:cNvPr id="6" name="Chart 6"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17</xdr:col>
      <xdr:colOff>0</xdr:colOff>
      <xdr:row>37</xdr:row>
      <xdr:rowOff>171450</xdr:rowOff>
    </xdr:from>
    <xdr:ext cx="4343400" cy="630555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41</xdr:row>
      <xdr:rowOff>0</xdr:rowOff>
    </xdr:from>
    <xdr:ext cx="8353425" cy="4333875"/>
    <xdr:graphicFrame>
      <xdr:nvGraphicFramePr>
        <xdr:cNvPr id="7" name="Chart 7"/>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41</xdr:row>
      <xdr:rowOff>0</xdr:rowOff>
    </xdr:from>
    <xdr:ext cx="8353425" cy="4333875"/>
    <xdr:graphicFrame>
      <xdr:nvGraphicFramePr>
        <xdr:cNvPr id="8" name="Chart 8"/>
        <xdr:cNvGraphicFramePr/>
      </xdr:nvGraphicFramePr>
      <xdr:xfrm>
        <a:off x="0" y="0"/>
        <a:ext cx="0" cy="0"/>
      </xdr:xfrm>
      <a:graphic>
        <a:graphicData uri="http://schemas.openxmlformats.org/drawingml/2006/chart">
          <c:chart r:id="rId1"/>
        </a:graphicData>
      </a:graphic>
    </xdr:graphicFrame>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23.0"/>
    <col customWidth="1" min="2" max="2" width="12.67"/>
    <col customWidth="1" min="3" max="3" width="11.78"/>
    <col customWidth="1" min="4" max="6" width="10.44"/>
    <col customWidth="1" min="7" max="7" width="11.33"/>
    <col customWidth="1" min="8" max="8" width="10.44"/>
    <col customWidth="1" min="9" max="9" width="12.33"/>
    <col customWidth="1" min="10" max="11" width="10.44"/>
    <col customWidth="1" min="12" max="12" width="10.78"/>
    <col customWidth="1" min="13" max="13" width="10.44"/>
    <col customWidth="1" min="14" max="14" width="11.67"/>
    <col customWidth="1" min="15" max="15" width="10.44"/>
    <col customWidth="1" min="16" max="16" width="12.0"/>
    <col customWidth="1" min="17" max="17" width="10.44"/>
    <col customWidth="1" min="18" max="18" width="6.78"/>
    <col customWidth="1" min="19" max="19" width="7.0"/>
    <col customWidth="1" min="20" max="20" width="6.78"/>
    <col customWidth="1" min="21" max="22" width="8.0"/>
    <col customWidth="1" min="23" max="23" width="9.33"/>
    <col customWidth="1" min="24" max="24" width="10.78"/>
    <col customWidth="1" min="25" max="26" width="10.44"/>
    <col customWidth="1" min="27" max="27" width="29.11"/>
    <col customWidth="1" min="28" max="29" width="11.11"/>
  </cols>
  <sheetData>
    <row r="1" ht="15.75" customHeight="1">
      <c r="A1" s="1"/>
      <c r="B1" s="1"/>
      <c r="C1" s="1"/>
      <c r="D1" s="1"/>
      <c r="E1" s="1"/>
      <c r="F1" s="1"/>
      <c r="G1" s="1"/>
      <c r="H1" s="1"/>
      <c r="I1" s="1"/>
      <c r="J1" s="1"/>
      <c r="K1" s="1"/>
      <c r="L1" s="1"/>
      <c r="M1" s="1"/>
      <c r="N1" s="1"/>
      <c r="O1" s="1"/>
      <c r="P1" s="1"/>
      <c r="Q1" s="1"/>
      <c r="R1" s="1"/>
      <c r="S1" s="1"/>
      <c r="T1" s="1"/>
      <c r="U1" s="1"/>
      <c r="V1" s="1"/>
      <c r="W1" s="1"/>
      <c r="X1" s="2"/>
      <c r="Y1" s="1"/>
      <c r="Z1" s="1"/>
      <c r="AA1" s="1"/>
      <c r="AB1" s="1"/>
      <c r="AC1" s="1"/>
    </row>
    <row r="2" ht="48.0" customHeight="1">
      <c r="A2" s="3" t="s">
        <v>0</v>
      </c>
      <c r="B2" s="4" t="s">
        <v>1</v>
      </c>
      <c r="C2" s="5" t="s">
        <v>2</v>
      </c>
      <c r="D2" s="5" t="s">
        <v>3</v>
      </c>
      <c r="E2" s="5" t="s">
        <v>4</v>
      </c>
      <c r="F2" s="5" t="s">
        <v>5</v>
      </c>
      <c r="G2" s="5" t="s">
        <v>6</v>
      </c>
      <c r="H2" s="5" t="s">
        <v>7</v>
      </c>
      <c r="I2" s="5" t="s">
        <v>8</v>
      </c>
      <c r="J2" s="5" t="s">
        <v>9</v>
      </c>
      <c r="K2" s="5" t="s">
        <v>10</v>
      </c>
      <c r="L2" s="5" t="s">
        <v>11</v>
      </c>
      <c r="M2" s="6" t="s">
        <v>12</v>
      </c>
      <c r="N2" s="6" t="s">
        <v>13</v>
      </c>
      <c r="O2" s="6" t="s">
        <v>14</v>
      </c>
      <c r="P2" s="6" t="s">
        <v>15</v>
      </c>
      <c r="Q2" s="7" t="s">
        <v>16</v>
      </c>
      <c r="R2" s="8" t="e">
        <v>#N/A</v>
      </c>
      <c r="S2" s="9" t="s">
        <v>17</v>
      </c>
      <c r="T2" s="10" t="s">
        <v>18</v>
      </c>
      <c r="U2" s="11" t="s">
        <v>19</v>
      </c>
      <c r="V2" s="12" t="s">
        <v>20</v>
      </c>
      <c r="W2" s="13" t="s">
        <v>21</v>
      </c>
      <c r="X2" s="14" t="s">
        <v>22</v>
      </c>
      <c r="Y2" s="15" t="s">
        <v>23</v>
      </c>
      <c r="Z2" s="16"/>
      <c r="AA2" s="16"/>
      <c r="AB2" s="1"/>
      <c r="AC2" s="1"/>
    </row>
    <row r="3" ht="27.0" customHeight="1">
      <c r="A3" s="3"/>
      <c r="B3" s="17" t="s">
        <v>24</v>
      </c>
      <c r="C3" s="18">
        <v>1.0</v>
      </c>
      <c r="D3" s="19">
        <v>1.0</v>
      </c>
      <c r="E3" s="19">
        <v>2.0</v>
      </c>
      <c r="F3" s="19">
        <v>0.0</v>
      </c>
      <c r="G3" s="19">
        <v>2.0</v>
      </c>
      <c r="H3" s="19">
        <v>2.0</v>
      </c>
      <c r="I3" s="19">
        <v>1.0</v>
      </c>
      <c r="J3" s="19">
        <v>1.0</v>
      </c>
      <c r="K3" s="19">
        <v>1.0</v>
      </c>
      <c r="L3" s="19">
        <v>1.0</v>
      </c>
      <c r="M3" s="20">
        <f>COUNTIF(D3:L3,5)</f>
        <v>0</v>
      </c>
      <c r="N3" s="20">
        <f>COUNTIF(D3:L3,4)</f>
        <v>0</v>
      </c>
      <c r="O3" s="20">
        <f>COUNTIF(D3:L3,3)</f>
        <v>0</v>
      </c>
      <c r="P3" s="20">
        <f>COUNTIF(D3:L3,2)</f>
        <v>3</v>
      </c>
      <c r="Q3" s="21">
        <f>COUNTIF(D3:L3,1)</f>
        <v>5</v>
      </c>
      <c r="R3" s="22"/>
      <c r="S3" s="22"/>
      <c r="T3" s="22"/>
      <c r="U3" s="22"/>
      <c r="V3" s="22"/>
      <c r="W3" s="22"/>
      <c r="X3" s="23"/>
      <c r="Y3" s="24">
        <f t="shared" ref="Y3:Y27" si="1">AVERAGE(D3:L3)</f>
        <v>1.222222222</v>
      </c>
      <c r="Z3" s="16"/>
      <c r="AA3" s="16"/>
      <c r="AB3" s="1"/>
      <c r="AC3" s="1"/>
    </row>
    <row r="4" ht="15.75" customHeight="1">
      <c r="A4" s="25"/>
      <c r="B4" s="26"/>
      <c r="C4" s="27">
        <v>2.0</v>
      </c>
      <c r="D4" s="27">
        <v>1.0</v>
      </c>
      <c r="E4" s="27">
        <v>1.0</v>
      </c>
      <c r="F4" s="27">
        <v>1.0</v>
      </c>
      <c r="G4" s="27">
        <v>2.0</v>
      </c>
      <c r="H4" s="27">
        <v>3.0</v>
      </c>
      <c r="I4" s="27">
        <v>2.0</v>
      </c>
      <c r="J4" s="27">
        <v>0.0</v>
      </c>
      <c r="K4" s="28">
        <v>1.0</v>
      </c>
      <c r="L4" s="27">
        <v>1.0</v>
      </c>
      <c r="M4" s="20">
        <f t="shared" ref="M4:M27" si="2">COUNTIF(C4:L4,5)</f>
        <v>0</v>
      </c>
      <c r="N4" s="20">
        <f t="shared" ref="N4:N27" si="3">COUNTIF(C4:L4,4)</f>
        <v>0</v>
      </c>
      <c r="O4" s="20">
        <f t="shared" ref="O4:O27" si="4">COUNTIF(C4:L4,3)</f>
        <v>1</v>
      </c>
      <c r="P4" s="20">
        <f t="shared" ref="P4:P27" si="5">COUNTIF(C4:L4,2)</f>
        <v>3</v>
      </c>
      <c r="Q4" s="21">
        <f t="shared" ref="Q4:Q27" si="6">COUNTIF(C4:L4,1)</f>
        <v>5</v>
      </c>
      <c r="R4" s="29">
        <f t="shared" ref="R4:R27" si="7">COUNTIF($C4:$L4,0)</f>
        <v>1</v>
      </c>
      <c r="S4" s="30">
        <f t="array" ref="S4">SUMPRODUCT(--(C4:L4=$C$3:$L$3-3))</f>
        <v>0</v>
      </c>
      <c r="T4" s="31">
        <f t="array" ref="T4">SUMPRODUCT(--(C4:L4=$C$3:$L$3-2))</f>
        <v>0</v>
      </c>
      <c r="U4" s="32">
        <f t="array" ref="U4">SUMPRODUCT(--(C4:L4=$C$3:$L$3-1))</f>
        <v>2</v>
      </c>
      <c r="V4" s="33">
        <f t="array" ref="V4">SUMPRODUCT(--(B4:K4=$C$3:$L$3))</f>
        <v>2</v>
      </c>
      <c r="W4" s="34">
        <f t="array" ref="W4">SUMPRODUCT(--(C4:L4=$C$3:$L$3+1))</f>
        <v>4</v>
      </c>
      <c r="X4" s="35" t="str">
        <f t="shared" ref="X4:X27" si="8">IF(R4&gt;0, "F", IF(W4&gt;=3, "A+", IF(V4=10, "A", IF(AND(V4=9, U4=1), "A-", IF(AND(V4&gt;=7, V4&lt;=8, U4&gt;=2, U4&lt;=3), "B+", IF(AND(V4&gt;=5, V4&lt;=6, U4&gt;=4, U4&lt;=5), "B", IF(AND(V4&lt;4, U4&gt;=6), "B-", IF(AND(T4&gt;=1, T4&lt;=2), "C+", IF(AND(T4&gt;=3, T4&lt;=5), "C", IF(AND(T4&gt;=5, T4&lt;=8), "C-", "D" ) ) ) ) ) ) ) ) ) )</f>
        <v>F</v>
      </c>
      <c r="Y4" s="24">
        <f t="shared" si="1"/>
        <v>1.333333333</v>
      </c>
      <c r="Z4" s="1"/>
      <c r="AA4" s="1"/>
      <c r="AB4" s="1"/>
      <c r="AC4" s="1"/>
    </row>
    <row r="5" ht="21.0" customHeight="1">
      <c r="A5" s="25"/>
      <c r="B5" s="26"/>
      <c r="C5" s="27">
        <v>1.0</v>
      </c>
      <c r="D5" s="27">
        <v>1.0</v>
      </c>
      <c r="E5" s="27">
        <v>1.0</v>
      </c>
      <c r="F5" s="27">
        <v>0.0</v>
      </c>
      <c r="G5" s="27">
        <v>2.0</v>
      </c>
      <c r="H5" s="27">
        <v>2.0</v>
      </c>
      <c r="I5" s="27">
        <v>2.0</v>
      </c>
      <c r="J5" s="27">
        <v>2.0</v>
      </c>
      <c r="K5" s="28">
        <v>1.0</v>
      </c>
      <c r="L5" s="27">
        <v>1.0</v>
      </c>
      <c r="M5" s="20">
        <f t="shared" si="2"/>
        <v>0</v>
      </c>
      <c r="N5" s="20">
        <f t="shared" si="3"/>
        <v>0</v>
      </c>
      <c r="O5" s="20">
        <f t="shared" si="4"/>
        <v>0</v>
      </c>
      <c r="P5" s="20">
        <f t="shared" si="5"/>
        <v>4</v>
      </c>
      <c r="Q5" s="21">
        <f t="shared" si="6"/>
        <v>5</v>
      </c>
      <c r="R5" s="29">
        <f t="shared" si="7"/>
        <v>1</v>
      </c>
      <c r="S5" s="30">
        <f t="array" ref="S5">SUMPRODUCT(--(C5:L5=$C$3:$L$3-3))</f>
        <v>0</v>
      </c>
      <c r="T5" s="31">
        <f t="array" ref="T5">SUMPRODUCT(--(C5:L5=$C$3:$L$3-2))</f>
        <v>0</v>
      </c>
      <c r="U5" s="32">
        <f t="array" ref="U5">SUMPRODUCT(--(C5:L5=$C$3:$L$3-1))</f>
        <v>1</v>
      </c>
      <c r="V5" s="33">
        <f t="array" ref="V5">SUMPRODUCT(--(B5:K5=$C$3:$L$3))</f>
        <v>3</v>
      </c>
      <c r="W5" s="34">
        <f t="array" ref="W5">SUMPRODUCT(--(C5:L5=$C$3:$L$3+1))</f>
        <v>2</v>
      </c>
      <c r="X5" s="35" t="str">
        <f t="shared" si="8"/>
        <v>F</v>
      </c>
      <c r="Y5" s="24">
        <f t="shared" si="1"/>
        <v>1.333333333</v>
      </c>
      <c r="Z5" s="1"/>
      <c r="AA5" s="1"/>
      <c r="AB5" s="1"/>
      <c r="AC5" s="1"/>
    </row>
    <row r="6" ht="15.75" customHeight="1">
      <c r="A6" s="25"/>
      <c r="B6" s="26"/>
      <c r="C6" s="27">
        <v>2.0</v>
      </c>
      <c r="D6" s="27">
        <v>1.0</v>
      </c>
      <c r="E6" s="27">
        <v>2.0</v>
      </c>
      <c r="F6" s="27">
        <v>1.0</v>
      </c>
      <c r="G6" s="27">
        <v>2.0</v>
      </c>
      <c r="H6" s="27">
        <v>2.0</v>
      </c>
      <c r="I6" s="27">
        <v>2.0</v>
      </c>
      <c r="J6" s="27">
        <v>2.0</v>
      </c>
      <c r="K6" s="28">
        <v>1.0</v>
      </c>
      <c r="L6" s="27">
        <v>1.0</v>
      </c>
      <c r="M6" s="20">
        <f t="shared" si="2"/>
        <v>0</v>
      </c>
      <c r="N6" s="20">
        <f t="shared" si="3"/>
        <v>0</v>
      </c>
      <c r="O6" s="20">
        <f t="shared" si="4"/>
        <v>0</v>
      </c>
      <c r="P6" s="20">
        <f t="shared" si="5"/>
        <v>6</v>
      </c>
      <c r="Q6" s="21">
        <f t="shared" si="6"/>
        <v>4</v>
      </c>
      <c r="R6" s="29">
        <f t="shared" si="7"/>
        <v>0</v>
      </c>
      <c r="S6" s="30">
        <f t="array" ref="S6">SUMPRODUCT(--(C6:L6=$C$3:$L$3-3))</f>
        <v>0</v>
      </c>
      <c r="T6" s="31">
        <f t="array" ref="T6">SUMPRODUCT(--(C6:L6=$C$3:$L$3-2))</f>
        <v>0</v>
      </c>
      <c r="U6" s="32">
        <f t="array" ref="U6">SUMPRODUCT(--(C6:L6=$C$3:$L$3-1))</f>
        <v>0</v>
      </c>
      <c r="V6" s="33">
        <f t="array" ref="V6">SUMPRODUCT(--(B6:K6=$C$3:$L$3))</f>
        <v>2</v>
      </c>
      <c r="W6" s="34">
        <f t="array" ref="W6">SUMPRODUCT(--(C6:L6=$C$3:$L$3+1))</f>
        <v>4</v>
      </c>
      <c r="X6" s="35" t="str">
        <f t="shared" si="8"/>
        <v>A+</v>
      </c>
      <c r="Y6" s="24">
        <f t="shared" si="1"/>
        <v>1.555555556</v>
      </c>
      <c r="Z6" s="1"/>
      <c r="AA6" s="1"/>
      <c r="AB6" s="1"/>
      <c r="AC6" s="1"/>
    </row>
    <row r="7" ht="15.75" customHeight="1">
      <c r="A7" s="25"/>
      <c r="B7" s="26"/>
      <c r="C7" s="27">
        <v>2.0</v>
      </c>
      <c r="D7" s="27">
        <v>1.0</v>
      </c>
      <c r="E7" s="27">
        <v>2.0</v>
      </c>
      <c r="F7" s="27">
        <v>0.0</v>
      </c>
      <c r="G7" s="27">
        <v>2.0</v>
      </c>
      <c r="H7" s="27">
        <v>3.0</v>
      </c>
      <c r="I7" s="27">
        <v>1.0</v>
      </c>
      <c r="J7" s="27">
        <v>1.0</v>
      </c>
      <c r="K7" s="28">
        <v>1.0</v>
      </c>
      <c r="L7" s="27">
        <v>1.0</v>
      </c>
      <c r="M7" s="20">
        <f t="shared" si="2"/>
        <v>0</v>
      </c>
      <c r="N7" s="20">
        <f t="shared" si="3"/>
        <v>0</v>
      </c>
      <c r="O7" s="20">
        <f t="shared" si="4"/>
        <v>1</v>
      </c>
      <c r="P7" s="20">
        <f t="shared" si="5"/>
        <v>3</v>
      </c>
      <c r="Q7" s="21">
        <f t="shared" si="6"/>
        <v>5</v>
      </c>
      <c r="R7" s="29">
        <f t="shared" si="7"/>
        <v>1</v>
      </c>
      <c r="S7" s="30">
        <f t="array" ref="S7">SUMPRODUCT(--(C7:L7=$C$3:$L$3-3))</f>
        <v>0</v>
      </c>
      <c r="T7" s="31">
        <f t="array" ref="T7">SUMPRODUCT(--(C7:L7=$C$3:$L$3-2))</f>
        <v>0</v>
      </c>
      <c r="U7" s="32">
        <f t="array" ref="U7">SUMPRODUCT(--(C7:L7=$C$3:$L$3-1))</f>
        <v>0</v>
      </c>
      <c r="V7" s="33">
        <f t="array" ref="V7">SUMPRODUCT(--(B7:K7=$C$3:$L$3))</f>
        <v>4</v>
      </c>
      <c r="W7" s="34">
        <f t="array" ref="W7">SUMPRODUCT(--(C7:L7=$C$3:$L$3+1))</f>
        <v>2</v>
      </c>
      <c r="X7" s="35" t="str">
        <f t="shared" si="8"/>
        <v>F</v>
      </c>
      <c r="Y7" s="24">
        <f t="shared" si="1"/>
        <v>1.333333333</v>
      </c>
      <c r="Z7" s="1"/>
      <c r="AA7" s="1"/>
      <c r="AB7" s="1"/>
      <c r="AC7" s="1"/>
    </row>
    <row r="8" ht="15.75" customHeight="1">
      <c r="A8" s="25"/>
      <c r="B8" s="26"/>
      <c r="C8" s="27">
        <v>2.0</v>
      </c>
      <c r="D8" s="27">
        <v>1.0</v>
      </c>
      <c r="E8" s="27">
        <v>2.0</v>
      </c>
      <c r="F8" s="27">
        <v>0.0</v>
      </c>
      <c r="G8" s="27">
        <v>2.0</v>
      </c>
      <c r="H8" s="27">
        <v>2.0</v>
      </c>
      <c r="I8" s="27">
        <v>2.0</v>
      </c>
      <c r="J8" s="27">
        <v>1.0</v>
      </c>
      <c r="K8" s="28">
        <v>1.0</v>
      </c>
      <c r="L8" s="27">
        <v>1.0</v>
      </c>
      <c r="M8" s="20">
        <f t="shared" si="2"/>
        <v>0</v>
      </c>
      <c r="N8" s="20">
        <f t="shared" si="3"/>
        <v>0</v>
      </c>
      <c r="O8" s="20">
        <f t="shared" si="4"/>
        <v>0</v>
      </c>
      <c r="P8" s="20">
        <f t="shared" si="5"/>
        <v>5</v>
      </c>
      <c r="Q8" s="21">
        <f t="shared" si="6"/>
        <v>4</v>
      </c>
      <c r="R8" s="29">
        <f t="shared" si="7"/>
        <v>1</v>
      </c>
      <c r="S8" s="30">
        <f t="array" ref="S8">SUMPRODUCT(--(C8:L8=$C$3:$L$3-3))</f>
        <v>0</v>
      </c>
      <c r="T8" s="31">
        <f t="array" ref="T8">SUMPRODUCT(--(C8:L8=$C$3:$L$3-2))</f>
        <v>0</v>
      </c>
      <c r="U8" s="32">
        <f t="array" ref="U8">SUMPRODUCT(--(C8:L8=$C$3:$L$3-1))</f>
        <v>0</v>
      </c>
      <c r="V8" s="33">
        <f t="array" ref="V8">SUMPRODUCT(--(B8:K8=$C$3:$L$3))</f>
        <v>3</v>
      </c>
      <c r="W8" s="34">
        <f t="array" ref="W8">SUMPRODUCT(--(C8:L8=$C$3:$L$3+1))</f>
        <v>2</v>
      </c>
      <c r="X8" s="35" t="str">
        <f t="shared" si="8"/>
        <v>F</v>
      </c>
      <c r="Y8" s="24">
        <f t="shared" si="1"/>
        <v>1.333333333</v>
      </c>
      <c r="Z8" s="1"/>
      <c r="AA8" s="1"/>
      <c r="AB8" s="1"/>
      <c r="AC8" s="1"/>
    </row>
    <row r="9" ht="15.75" customHeight="1">
      <c r="A9" s="25"/>
      <c r="B9" s="26"/>
      <c r="C9" s="27">
        <v>2.0</v>
      </c>
      <c r="D9" s="27">
        <v>1.0</v>
      </c>
      <c r="E9" s="27">
        <v>1.0</v>
      </c>
      <c r="F9" s="27">
        <v>0.0</v>
      </c>
      <c r="G9" s="27">
        <v>2.0</v>
      </c>
      <c r="H9" s="27">
        <v>3.0</v>
      </c>
      <c r="I9" s="27">
        <v>2.0</v>
      </c>
      <c r="J9" s="27">
        <v>2.0</v>
      </c>
      <c r="K9" s="28">
        <v>1.0</v>
      </c>
      <c r="L9" s="27">
        <v>1.0</v>
      </c>
      <c r="M9" s="20">
        <f t="shared" si="2"/>
        <v>0</v>
      </c>
      <c r="N9" s="20">
        <f t="shared" si="3"/>
        <v>0</v>
      </c>
      <c r="O9" s="20">
        <f t="shared" si="4"/>
        <v>1</v>
      </c>
      <c r="P9" s="20">
        <f t="shared" si="5"/>
        <v>4</v>
      </c>
      <c r="Q9" s="21">
        <f t="shared" si="6"/>
        <v>4</v>
      </c>
      <c r="R9" s="29">
        <f t="shared" si="7"/>
        <v>1</v>
      </c>
      <c r="S9" s="30">
        <f t="array" ref="S9">SUMPRODUCT(--(C9:L9=$C$3:$L$3-3))</f>
        <v>0</v>
      </c>
      <c r="T9" s="31">
        <f t="array" ref="T9">SUMPRODUCT(--(C9:L9=$C$3:$L$3-2))</f>
        <v>0</v>
      </c>
      <c r="U9" s="32">
        <f t="array" ref="U9">SUMPRODUCT(--(C9:L9=$C$3:$L$3-1))</f>
        <v>1</v>
      </c>
      <c r="V9" s="33">
        <f t="array" ref="V9">SUMPRODUCT(--(B9:K9=$C$3:$L$3))</f>
        <v>2</v>
      </c>
      <c r="W9" s="34">
        <f t="array" ref="W9">SUMPRODUCT(--(C9:L9=$C$3:$L$3+1))</f>
        <v>4</v>
      </c>
      <c r="X9" s="35" t="str">
        <f t="shared" si="8"/>
        <v>F</v>
      </c>
      <c r="Y9" s="24">
        <f t="shared" si="1"/>
        <v>1.444444444</v>
      </c>
      <c r="Z9" s="1"/>
      <c r="AA9" s="1"/>
      <c r="AB9" s="1"/>
      <c r="AC9" s="1"/>
    </row>
    <row r="10" ht="15.75" customHeight="1">
      <c r="A10" s="25"/>
      <c r="B10" s="26"/>
      <c r="C10" s="27">
        <v>1.0</v>
      </c>
      <c r="D10" s="27">
        <v>0.0</v>
      </c>
      <c r="E10" s="27">
        <v>1.0</v>
      </c>
      <c r="F10" s="27">
        <v>0.0</v>
      </c>
      <c r="G10" s="27">
        <v>2.0</v>
      </c>
      <c r="H10" s="27">
        <v>2.0</v>
      </c>
      <c r="I10" s="27">
        <v>2.0</v>
      </c>
      <c r="J10" s="27">
        <v>0.0</v>
      </c>
      <c r="K10" s="28">
        <v>1.0</v>
      </c>
      <c r="L10" s="27">
        <v>0.0</v>
      </c>
      <c r="M10" s="20">
        <f t="shared" si="2"/>
        <v>0</v>
      </c>
      <c r="N10" s="20">
        <f t="shared" si="3"/>
        <v>0</v>
      </c>
      <c r="O10" s="20">
        <f t="shared" si="4"/>
        <v>0</v>
      </c>
      <c r="P10" s="20">
        <f t="shared" si="5"/>
        <v>3</v>
      </c>
      <c r="Q10" s="21">
        <f t="shared" si="6"/>
        <v>3</v>
      </c>
      <c r="R10" s="29">
        <f t="shared" si="7"/>
        <v>4</v>
      </c>
      <c r="S10" s="30">
        <f t="array" ref="S10">SUMPRODUCT(--(C10:L10=$C$3:$L$3-3))</f>
        <v>0</v>
      </c>
      <c r="T10" s="31">
        <f t="array" ref="T10">SUMPRODUCT(--(C10:L10=$C$3:$L$3-2))</f>
        <v>0</v>
      </c>
      <c r="U10" s="32">
        <f t="array" ref="U10">SUMPRODUCT(--(C10:L10=$C$3:$L$3-1))</f>
        <v>4</v>
      </c>
      <c r="V10" s="33">
        <f t="array" ref="V10">SUMPRODUCT(--(B10:K10=$C$3:$L$3))</f>
        <v>3</v>
      </c>
      <c r="W10" s="34">
        <f t="array" ref="W10">SUMPRODUCT(--(C10:L10=$C$3:$L$3+1))</f>
        <v>1</v>
      </c>
      <c r="X10" s="35" t="str">
        <f t="shared" si="8"/>
        <v>F</v>
      </c>
      <c r="Y10" s="24">
        <f t="shared" si="1"/>
        <v>0.8888888889</v>
      </c>
      <c r="Z10" s="1"/>
      <c r="AA10" s="1"/>
      <c r="AB10" s="1"/>
      <c r="AC10" s="1"/>
    </row>
    <row r="11" ht="15.75" customHeight="1">
      <c r="A11" s="25"/>
      <c r="B11" s="26"/>
      <c r="C11" s="27">
        <v>2.0</v>
      </c>
      <c r="D11" s="27">
        <v>1.0</v>
      </c>
      <c r="E11" s="27">
        <v>2.0</v>
      </c>
      <c r="F11" s="27">
        <v>0.0</v>
      </c>
      <c r="G11" s="27">
        <v>2.0</v>
      </c>
      <c r="H11" s="27">
        <v>2.0</v>
      </c>
      <c r="I11" s="27">
        <v>1.0</v>
      </c>
      <c r="J11" s="27">
        <v>2.0</v>
      </c>
      <c r="K11" s="28">
        <v>1.0</v>
      </c>
      <c r="L11" s="27">
        <v>1.0</v>
      </c>
      <c r="M11" s="20">
        <f t="shared" si="2"/>
        <v>0</v>
      </c>
      <c r="N11" s="20">
        <f t="shared" si="3"/>
        <v>0</v>
      </c>
      <c r="O11" s="20">
        <f t="shared" si="4"/>
        <v>0</v>
      </c>
      <c r="P11" s="20">
        <f t="shared" si="5"/>
        <v>5</v>
      </c>
      <c r="Q11" s="21">
        <f t="shared" si="6"/>
        <v>4</v>
      </c>
      <c r="R11" s="29">
        <f t="shared" si="7"/>
        <v>1</v>
      </c>
      <c r="S11" s="30">
        <f t="array" ref="S11">SUMPRODUCT(--(C11:L11=$C$3:$L$3-3))</f>
        <v>0</v>
      </c>
      <c r="T11" s="31">
        <f t="array" ref="T11">SUMPRODUCT(--(C11:L11=$C$3:$L$3-2))</f>
        <v>0</v>
      </c>
      <c r="U11" s="32">
        <f t="array" ref="U11">SUMPRODUCT(--(C11:L11=$C$3:$L$3-1))</f>
        <v>0</v>
      </c>
      <c r="V11" s="33">
        <f t="array" ref="V11">SUMPRODUCT(--(B11:K11=$C$3:$L$3))</f>
        <v>3</v>
      </c>
      <c r="W11" s="34">
        <f t="array" ref="W11">SUMPRODUCT(--(C11:L11=$C$3:$L$3+1))</f>
        <v>2</v>
      </c>
      <c r="X11" s="35" t="str">
        <f t="shared" si="8"/>
        <v>F</v>
      </c>
      <c r="Y11" s="24">
        <f t="shared" si="1"/>
        <v>1.333333333</v>
      </c>
      <c r="Z11" s="1"/>
      <c r="AA11" s="1"/>
      <c r="AB11" s="1"/>
      <c r="AC11" s="1"/>
    </row>
    <row r="12" ht="15.75" customHeight="1">
      <c r="A12" s="25"/>
      <c r="B12" s="26"/>
      <c r="C12" s="27">
        <v>2.0</v>
      </c>
      <c r="D12" s="27">
        <v>1.0</v>
      </c>
      <c r="E12" s="27">
        <v>1.0</v>
      </c>
      <c r="F12" s="27">
        <v>1.0</v>
      </c>
      <c r="G12" s="27">
        <v>1.0</v>
      </c>
      <c r="H12" s="27">
        <v>2.0</v>
      </c>
      <c r="I12" s="27">
        <v>2.0</v>
      </c>
      <c r="J12" s="27">
        <v>0.0</v>
      </c>
      <c r="K12" s="28">
        <v>1.0</v>
      </c>
      <c r="L12" s="27">
        <v>1.0</v>
      </c>
      <c r="M12" s="20">
        <f t="shared" si="2"/>
        <v>0</v>
      </c>
      <c r="N12" s="20">
        <f t="shared" si="3"/>
        <v>0</v>
      </c>
      <c r="O12" s="20">
        <f t="shared" si="4"/>
        <v>0</v>
      </c>
      <c r="P12" s="20">
        <f t="shared" si="5"/>
        <v>3</v>
      </c>
      <c r="Q12" s="21">
        <f t="shared" si="6"/>
        <v>6</v>
      </c>
      <c r="R12" s="29">
        <f t="shared" si="7"/>
        <v>1</v>
      </c>
      <c r="S12" s="30">
        <f t="array" ref="S12">SUMPRODUCT(--(C12:L12=$C$3:$L$3-3))</f>
        <v>0</v>
      </c>
      <c r="T12" s="31">
        <f t="array" ref="T12">SUMPRODUCT(--(C12:L12=$C$3:$L$3-2))</f>
        <v>0</v>
      </c>
      <c r="U12" s="32">
        <f t="array" ref="U12">SUMPRODUCT(--(C12:L12=$C$3:$L$3-1))</f>
        <v>3</v>
      </c>
      <c r="V12" s="33">
        <f t="array" ref="V12">SUMPRODUCT(--(B12:K12=$C$3:$L$3))</f>
        <v>1</v>
      </c>
      <c r="W12" s="34">
        <f t="array" ref="W12">SUMPRODUCT(--(C12:L12=$C$3:$L$3+1))</f>
        <v>3</v>
      </c>
      <c r="X12" s="35" t="str">
        <f t="shared" si="8"/>
        <v>F</v>
      </c>
      <c r="Y12" s="24">
        <f t="shared" si="1"/>
        <v>1.111111111</v>
      </c>
      <c r="Z12" s="1"/>
      <c r="AA12" s="1"/>
      <c r="AB12" s="1"/>
      <c r="AC12" s="1"/>
    </row>
    <row r="13" ht="15.75" customHeight="1">
      <c r="A13" s="25"/>
      <c r="B13" s="26"/>
      <c r="C13" s="27">
        <v>2.0</v>
      </c>
      <c r="D13" s="27">
        <v>1.0</v>
      </c>
      <c r="E13" s="27">
        <v>2.0</v>
      </c>
      <c r="F13" s="27">
        <v>1.0</v>
      </c>
      <c r="G13" s="27">
        <v>2.0</v>
      </c>
      <c r="H13" s="27">
        <v>3.0</v>
      </c>
      <c r="I13" s="27">
        <v>2.0</v>
      </c>
      <c r="J13" s="27">
        <v>2.0</v>
      </c>
      <c r="K13" s="28">
        <v>1.0</v>
      </c>
      <c r="L13" s="27">
        <v>1.0</v>
      </c>
      <c r="M13" s="20">
        <f t="shared" si="2"/>
        <v>0</v>
      </c>
      <c r="N13" s="20">
        <f t="shared" si="3"/>
        <v>0</v>
      </c>
      <c r="O13" s="20">
        <f t="shared" si="4"/>
        <v>1</v>
      </c>
      <c r="P13" s="20">
        <f t="shared" si="5"/>
        <v>5</v>
      </c>
      <c r="Q13" s="21">
        <f t="shared" si="6"/>
        <v>4</v>
      </c>
      <c r="R13" s="29">
        <f t="shared" si="7"/>
        <v>0</v>
      </c>
      <c r="S13" s="30">
        <f t="array" ref="S13">SUMPRODUCT(--(C13:L13=$C$3:$L$3-3))</f>
        <v>0</v>
      </c>
      <c r="T13" s="31">
        <f t="array" ref="T13">SUMPRODUCT(--(C13:L13=$C$3:$L$3-2))</f>
        <v>0</v>
      </c>
      <c r="U13" s="32">
        <f t="array" ref="U13">SUMPRODUCT(--(C13:L13=$C$3:$L$3-1))</f>
        <v>0</v>
      </c>
      <c r="V13" s="33">
        <f t="array" ref="V13">SUMPRODUCT(--(B13:K13=$C$3:$L$3))</f>
        <v>2</v>
      </c>
      <c r="W13" s="34">
        <f t="array" ref="W13">SUMPRODUCT(--(C13:L13=$C$3:$L$3+1))</f>
        <v>5</v>
      </c>
      <c r="X13" s="35" t="str">
        <f t="shared" si="8"/>
        <v>A+</v>
      </c>
      <c r="Y13" s="24">
        <f t="shared" si="1"/>
        <v>1.666666667</v>
      </c>
      <c r="Z13" s="1"/>
      <c r="AA13" s="1"/>
      <c r="AB13" s="1"/>
      <c r="AC13" s="1"/>
    </row>
    <row r="14" ht="28.5" customHeight="1">
      <c r="A14" s="25"/>
      <c r="B14" s="26"/>
      <c r="C14" s="27">
        <v>1.0</v>
      </c>
      <c r="D14" s="27">
        <v>1.0</v>
      </c>
      <c r="E14" s="27">
        <v>2.0</v>
      </c>
      <c r="F14" s="27">
        <v>0.0</v>
      </c>
      <c r="G14" s="27">
        <v>2.0</v>
      </c>
      <c r="H14" s="27">
        <v>3.0</v>
      </c>
      <c r="I14" s="27">
        <v>2.0</v>
      </c>
      <c r="J14" s="27">
        <v>1.0</v>
      </c>
      <c r="K14" s="28">
        <v>1.0</v>
      </c>
      <c r="L14" s="27">
        <v>1.0</v>
      </c>
      <c r="M14" s="20">
        <f t="shared" si="2"/>
        <v>0</v>
      </c>
      <c r="N14" s="20">
        <f t="shared" si="3"/>
        <v>0</v>
      </c>
      <c r="O14" s="20">
        <f t="shared" si="4"/>
        <v>1</v>
      </c>
      <c r="P14" s="20">
        <f t="shared" si="5"/>
        <v>3</v>
      </c>
      <c r="Q14" s="21">
        <f t="shared" si="6"/>
        <v>5</v>
      </c>
      <c r="R14" s="29">
        <f t="shared" si="7"/>
        <v>1</v>
      </c>
      <c r="S14" s="30">
        <f t="array" ref="S14">SUMPRODUCT(--(C14:L14=$C$3:$L$3-3))</f>
        <v>0</v>
      </c>
      <c r="T14" s="31">
        <f t="array" ref="T14">SUMPRODUCT(--(C14:L14=$C$3:$L$3-2))</f>
        <v>0</v>
      </c>
      <c r="U14" s="32">
        <f t="array" ref="U14">SUMPRODUCT(--(C14:L14=$C$3:$L$3-1))</f>
        <v>0</v>
      </c>
      <c r="V14" s="33">
        <f t="array" ref="V14">SUMPRODUCT(--(B14:K14=$C$3:$L$3))</f>
        <v>4</v>
      </c>
      <c r="W14" s="34">
        <f t="array" ref="W14">SUMPRODUCT(--(C14:L14=$C$3:$L$3+1))</f>
        <v>2</v>
      </c>
      <c r="X14" s="35" t="str">
        <f t="shared" si="8"/>
        <v>F</v>
      </c>
      <c r="Y14" s="24">
        <f t="shared" si="1"/>
        <v>1.444444444</v>
      </c>
      <c r="Z14" s="1"/>
      <c r="AA14" s="1"/>
      <c r="AB14" s="1"/>
      <c r="AC14" s="1"/>
    </row>
    <row r="15" ht="15.75" customHeight="1">
      <c r="A15" s="25"/>
      <c r="B15" s="26"/>
      <c r="C15" s="27">
        <v>1.0</v>
      </c>
      <c r="D15" s="27">
        <v>1.0</v>
      </c>
      <c r="E15" s="27">
        <v>1.0</v>
      </c>
      <c r="F15" s="27">
        <v>0.0</v>
      </c>
      <c r="G15" s="27">
        <v>2.0</v>
      </c>
      <c r="H15" s="27">
        <v>2.0</v>
      </c>
      <c r="I15" s="27">
        <v>2.0</v>
      </c>
      <c r="J15" s="27">
        <v>1.0</v>
      </c>
      <c r="K15" s="28">
        <v>1.0</v>
      </c>
      <c r="L15" s="27">
        <v>0.0</v>
      </c>
      <c r="M15" s="20">
        <f t="shared" si="2"/>
        <v>0</v>
      </c>
      <c r="N15" s="20">
        <f t="shared" si="3"/>
        <v>0</v>
      </c>
      <c r="O15" s="20">
        <f t="shared" si="4"/>
        <v>0</v>
      </c>
      <c r="P15" s="20">
        <f t="shared" si="5"/>
        <v>3</v>
      </c>
      <c r="Q15" s="21">
        <f t="shared" si="6"/>
        <v>5</v>
      </c>
      <c r="R15" s="29">
        <f t="shared" si="7"/>
        <v>2</v>
      </c>
      <c r="S15" s="30">
        <f t="array" ref="S15">SUMPRODUCT(--(C15:L15=$C$3:$L$3-3))</f>
        <v>0</v>
      </c>
      <c r="T15" s="31">
        <f t="array" ref="T15">SUMPRODUCT(--(C15:L15=$C$3:$L$3-2))</f>
        <v>0</v>
      </c>
      <c r="U15" s="32">
        <f t="array" ref="U15">SUMPRODUCT(--(C15:L15=$C$3:$L$3-1))</f>
        <v>2</v>
      </c>
      <c r="V15" s="33">
        <f t="array" ref="V15">SUMPRODUCT(--(B15:K15=$C$3:$L$3))</f>
        <v>4</v>
      </c>
      <c r="W15" s="34">
        <f t="array" ref="W15">SUMPRODUCT(--(C15:L15=$C$3:$L$3+1))</f>
        <v>1</v>
      </c>
      <c r="X15" s="35" t="str">
        <f t="shared" si="8"/>
        <v>F</v>
      </c>
      <c r="Y15" s="24">
        <f t="shared" si="1"/>
        <v>1.111111111</v>
      </c>
      <c r="Z15" s="1"/>
      <c r="AA15" s="1"/>
      <c r="AB15" s="1"/>
      <c r="AC15" s="1"/>
    </row>
    <row r="16" ht="24.75" customHeight="1">
      <c r="A16" s="25"/>
      <c r="B16" s="26"/>
      <c r="C16" s="27">
        <v>1.0</v>
      </c>
      <c r="D16" s="27">
        <v>1.0</v>
      </c>
      <c r="E16" s="27">
        <v>1.0</v>
      </c>
      <c r="F16" s="27">
        <v>0.0</v>
      </c>
      <c r="G16" s="27">
        <v>2.0</v>
      </c>
      <c r="H16" s="27">
        <v>2.0</v>
      </c>
      <c r="I16" s="27">
        <v>1.0</v>
      </c>
      <c r="J16" s="27">
        <v>2.0</v>
      </c>
      <c r="K16" s="28">
        <v>1.0</v>
      </c>
      <c r="L16" s="27">
        <v>1.0</v>
      </c>
      <c r="M16" s="20">
        <f t="shared" si="2"/>
        <v>0</v>
      </c>
      <c r="N16" s="20">
        <f t="shared" si="3"/>
        <v>0</v>
      </c>
      <c r="O16" s="20">
        <f t="shared" si="4"/>
        <v>0</v>
      </c>
      <c r="P16" s="20">
        <f t="shared" si="5"/>
        <v>3</v>
      </c>
      <c r="Q16" s="21">
        <f t="shared" si="6"/>
        <v>6</v>
      </c>
      <c r="R16" s="29">
        <f t="shared" si="7"/>
        <v>1</v>
      </c>
      <c r="S16" s="30">
        <f t="array" ref="S16">SUMPRODUCT(--(C16:L16=$C$3:$L$3-3))</f>
        <v>0</v>
      </c>
      <c r="T16" s="31">
        <f t="array" ref="T16">SUMPRODUCT(--(C16:L16=$C$3:$L$3-2))</f>
        <v>0</v>
      </c>
      <c r="U16" s="32">
        <f t="array" ref="U16">SUMPRODUCT(--(C16:L16=$C$3:$L$3-1))</f>
        <v>1</v>
      </c>
      <c r="V16" s="33">
        <f t="array" ref="V16">SUMPRODUCT(--(B16:K16=$C$3:$L$3))</f>
        <v>4</v>
      </c>
      <c r="W16" s="34">
        <f t="array" ref="W16">SUMPRODUCT(--(C16:L16=$C$3:$L$3+1))</f>
        <v>1</v>
      </c>
      <c r="X16" s="35" t="str">
        <f t="shared" si="8"/>
        <v>F</v>
      </c>
      <c r="Y16" s="24">
        <f t="shared" si="1"/>
        <v>1.222222222</v>
      </c>
      <c r="Z16" s="1"/>
      <c r="AA16" s="1"/>
      <c r="AB16" s="1"/>
      <c r="AC16" s="1"/>
    </row>
    <row r="17" ht="36.0" customHeight="1">
      <c r="A17" s="25"/>
      <c r="B17" s="26"/>
      <c r="C17" s="27">
        <v>2.0</v>
      </c>
      <c r="D17" s="27">
        <v>1.0</v>
      </c>
      <c r="E17" s="27">
        <v>2.0</v>
      </c>
      <c r="F17" s="27">
        <v>1.0</v>
      </c>
      <c r="G17" s="27">
        <v>2.0</v>
      </c>
      <c r="H17" s="27">
        <v>2.0</v>
      </c>
      <c r="I17" s="27">
        <v>2.0</v>
      </c>
      <c r="J17" s="27">
        <v>2.0</v>
      </c>
      <c r="K17" s="28">
        <v>1.0</v>
      </c>
      <c r="L17" s="27">
        <v>1.0</v>
      </c>
      <c r="M17" s="20">
        <f t="shared" si="2"/>
        <v>0</v>
      </c>
      <c r="N17" s="20">
        <f t="shared" si="3"/>
        <v>0</v>
      </c>
      <c r="O17" s="20">
        <f t="shared" si="4"/>
        <v>0</v>
      </c>
      <c r="P17" s="20">
        <f t="shared" si="5"/>
        <v>6</v>
      </c>
      <c r="Q17" s="21">
        <f t="shared" si="6"/>
        <v>4</v>
      </c>
      <c r="R17" s="29">
        <f t="shared" si="7"/>
        <v>0</v>
      </c>
      <c r="S17" s="30">
        <f t="array" ref="S17">SUMPRODUCT(--(C17:L17=$C$3:$L$3-3))</f>
        <v>0</v>
      </c>
      <c r="T17" s="31">
        <f t="array" ref="T17">SUMPRODUCT(--(C17:L17=$C$3:$L$3-2))</f>
        <v>0</v>
      </c>
      <c r="U17" s="32">
        <f t="array" ref="U17">SUMPRODUCT(--(C17:L17=$C$3:$L$3-1))</f>
        <v>0</v>
      </c>
      <c r="V17" s="33">
        <f t="array" ref="V17">SUMPRODUCT(--(B17:K17=$C$3:$L$3))</f>
        <v>2</v>
      </c>
      <c r="W17" s="34">
        <f t="array" ref="W17">SUMPRODUCT(--(C17:L17=$C$3:$L$3+1))</f>
        <v>4</v>
      </c>
      <c r="X17" s="35" t="str">
        <f t="shared" si="8"/>
        <v>A+</v>
      </c>
      <c r="Y17" s="24">
        <f t="shared" si="1"/>
        <v>1.555555556</v>
      </c>
      <c r="Z17" s="1"/>
      <c r="AA17" s="1"/>
      <c r="AB17" s="1"/>
      <c r="AC17" s="1"/>
    </row>
    <row r="18" ht="15.75" customHeight="1">
      <c r="A18" s="25"/>
      <c r="B18" s="26"/>
      <c r="C18" s="27">
        <v>1.0</v>
      </c>
      <c r="D18" s="27">
        <v>1.0</v>
      </c>
      <c r="E18" s="27">
        <v>1.0</v>
      </c>
      <c r="F18" s="27">
        <v>0.0</v>
      </c>
      <c r="G18" s="27">
        <v>1.0</v>
      </c>
      <c r="H18" s="27">
        <v>2.0</v>
      </c>
      <c r="I18" s="27">
        <v>2.0</v>
      </c>
      <c r="J18" s="27">
        <v>2.0</v>
      </c>
      <c r="K18" s="28">
        <v>1.0</v>
      </c>
      <c r="L18" s="27">
        <v>1.0</v>
      </c>
      <c r="M18" s="20">
        <f t="shared" si="2"/>
        <v>0</v>
      </c>
      <c r="N18" s="20">
        <f t="shared" si="3"/>
        <v>0</v>
      </c>
      <c r="O18" s="20">
        <f t="shared" si="4"/>
        <v>0</v>
      </c>
      <c r="P18" s="20">
        <f t="shared" si="5"/>
        <v>3</v>
      </c>
      <c r="Q18" s="21">
        <f t="shared" si="6"/>
        <v>6</v>
      </c>
      <c r="R18" s="29">
        <f t="shared" si="7"/>
        <v>1</v>
      </c>
      <c r="S18" s="30">
        <f t="array" ref="S18">SUMPRODUCT(--(C18:L18=$C$3:$L$3-3))</f>
        <v>0</v>
      </c>
      <c r="T18" s="31">
        <f t="array" ref="T18">SUMPRODUCT(--(C18:L18=$C$3:$L$3-2))</f>
        <v>0</v>
      </c>
      <c r="U18" s="32">
        <f t="array" ref="U18">SUMPRODUCT(--(C18:L18=$C$3:$L$3-1))</f>
        <v>2</v>
      </c>
      <c r="V18" s="33">
        <f t="array" ref="V18">SUMPRODUCT(--(B18:K18=$C$3:$L$3))</f>
        <v>2</v>
      </c>
      <c r="W18" s="34">
        <f t="array" ref="W18">SUMPRODUCT(--(C18:L18=$C$3:$L$3+1))</f>
        <v>2</v>
      </c>
      <c r="X18" s="35" t="str">
        <f t="shared" si="8"/>
        <v>F</v>
      </c>
      <c r="Y18" s="24">
        <f t="shared" si="1"/>
        <v>1.222222222</v>
      </c>
      <c r="Z18" s="1"/>
      <c r="AA18" s="1"/>
      <c r="AB18" s="1"/>
      <c r="AC18" s="1"/>
    </row>
    <row r="19" ht="15.75" customHeight="1">
      <c r="A19" s="25"/>
      <c r="B19" s="26"/>
      <c r="C19" s="27">
        <v>2.0</v>
      </c>
      <c r="D19" s="27">
        <v>1.0</v>
      </c>
      <c r="E19" s="27">
        <v>2.0</v>
      </c>
      <c r="F19" s="27">
        <v>0.0</v>
      </c>
      <c r="G19" s="27">
        <v>2.0</v>
      </c>
      <c r="H19" s="27">
        <v>2.0</v>
      </c>
      <c r="I19" s="27">
        <v>2.0</v>
      </c>
      <c r="J19" s="27">
        <v>0.0</v>
      </c>
      <c r="K19" s="28">
        <v>1.0</v>
      </c>
      <c r="L19" s="27">
        <v>1.0</v>
      </c>
      <c r="M19" s="20">
        <f t="shared" si="2"/>
        <v>0</v>
      </c>
      <c r="N19" s="20">
        <f t="shared" si="3"/>
        <v>0</v>
      </c>
      <c r="O19" s="20">
        <f t="shared" si="4"/>
        <v>0</v>
      </c>
      <c r="P19" s="20">
        <f t="shared" si="5"/>
        <v>5</v>
      </c>
      <c r="Q19" s="21">
        <f t="shared" si="6"/>
        <v>3</v>
      </c>
      <c r="R19" s="29">
        <f t="shared" si="7"/>
        <v>2</v>
      </c>
      <c r="S19" s="30">
        <f t="array" ref="S19">SUMPRODUCT(--(C19:L19=$C$3:$L$3-3))</f>
        <v>0</v>
      </c>
      <c r="T19" s="31">
        <f t="array" ref="T19">SUMPRODUCT(--(C19:L19=$C$3:$L$3-2))</f>
        <v>0</v>
      </c>
      <c r="U19" s="32">
        <f t="array" ref="U19">SUMPRODUCT(--(C19:L19=$C$3:$L$3-1))</f>
        <v>1</v>
      </c>
      <c r="V19" s="33">
        <f t="array" ref="V19">SUMPRODUCT(--(B19:K19=$C$3:$L$3))</f>
        <v>2</v>
      </c>
      <c r="W19" s="34">
        <f t="array" ref="W19">SUMPRODUCT(--(C19:L19=$C$3:$L$3+1))</f>
        <v>2</v>
      </c>
      <c r="X19" s="35" t="str">
        <f t="shared" si="8"/>
        <v>F</v>
      </c>
      <c r="Y19" s="24">
        <f t="shared" si="1"/>
        <v>1.222222222</v>
      </c>
      <c r="Z19" s="1"/>
      <c r="AA19" s="1"/>
      <c r="AB19" s="1"/>
      <c r="AC19" s="1"/>
    </row>
    <row r="20" ht="15.75" customHeight="1">
      <c r="A20" s="25"/>
      <c r="B20" s="26"/>
      <c r="C20" s="27">
        <v>2.0</v>
      </c>
      <c r="D20" s="27">
        <v>1.0</v>
      </c>
      <c r="E20" s="27">
        <v>2.0</v>
      </c>
      <c r="F20" s="27">
        <v>1.0</v>
      </c>
      <c r="G20" s="27">
        <v>2.0</v>
      </c>
      <c r="H20" s="27">
        <v>3.0</v>
      </c>
      <c r="I20" s="27">
        <v>2.0</v>
      </c>
      <c r="J20" s="27">
        <v>0.0</v>
      </c>
      <c r="K20" s="28">
        <v>1.0</v>
      </c>
      <c r="L20" s="27">
        <v>0.0</v>
      </c>
      <c r="M20" s="20">
        <f t="shared" si="2"/>
        <v>0</v>
      </c>
      <c r="N20" s="20">
        <f t="shared" si="3"/>
        <v>0</v>
      </c>
      <c r="O20" s="20">
        <f t="shared" si="4"/>
        <v>1</v>
      </c>
      <c r="P20" s="20">
        <f t="shared" si="5"/>
        <v>4</v>
      </c>
      <c r="Q20" s="21">
        <f t="shared" si="6"/>
        <v>3</v>
      </c>
      <c r="R20" s="29">
        <f t="shared" si="7"/>
        <v>2</v>
      </c>
      <c r="S20" s="30">
        <f t="array" ref="S20">SUMPRODUCT(--(C20:L20=$C$3:$L$3-3))</f>
        <v>0</v>
      </c>
      <c r="T20" s="31">
        <f t="array" ref="T20">SUMPRODUCT(--(C20:L20=$C$3:$L$3-2))</f>
        <v>0</v>
      </c>
      <c r="U20" s="32">
        <f t="array" ref="U20">SUMPRODUCT(--(C20:L20=$C$3:$L$3-1))</f>
        <v>2</v>
      </c>
      <c r="V20" s="33">
        <f t="array" ref="V20">SUMPRODUCT(--(B20:K20=$C$3:$L$3))</f>
        <v>2</v>
      </c>
      <c r="W20" s="34">
        <f t="array" ref="W20">SUMPRODUCT(--(C20:L20=$C$3:$L$3+1))</f>
        <v>4</v>
      </c>
      <c r="X20" s="35" t="str">
        <f t="shared" si="8"/>
        <v>F</v>
      </c>
      <c r="Y20" s="24">
        <f t="shared" si="1"/>
        <v>1.333333333</v>
      </c>
      <c r="Z20" s="1"/>
      <c r="AA20" s="1"/>
      <c r="AB20" s="1"/>
      <c r="AC20" s="1"/>
    </row>
    <row r="21" ht="15.75" customHeight="1">
      <c r="A21" s="25"/>
      <c r="B21" s="26"/>
      <c r="C21" s="27">
        <v>1.0</v>
      </c>
      <c r="D21" s="27">
        <v>1.0</v>
      </c>
      <c r="E21" s="27">
        <v>2.0</v>
      </c>
      <c r="F21" s="27">
        <v>0.0</v>
      </c>
      <c r="G21" s="27">
        <v>1.0</v>
      </c>
      <c r="H21" s="27">
        <v>3.0</v>
      </c>
      <c r="I21" s="27">
        <v>2.0</v>
      </c>
      <c r="J21" s="27">
        <v>2.0</v>
      </c>
      <c r="K21" s="28">
        <v>1.0</v>
      </c>
      <c r="L21" s="27">
        <v>0.0</v>
      </c>
      <c r="M21" s="20">
        <f t="shared" si="2"/>
        <v>0</v>
      </c>
      <c r="N21" s="20">
        <f t="shared" si="3"/>
        <v>0</v>
      </c>
      <c r="O21" s="20">
        <f t="shared" si="4"/>
        <v>1</v>
      </c>
      <c r="P21" s="20">
        <f t="shared" si="5"/>
        <v>3</v>
      </c>
      <c r="Q21" s="21">
        <f t="shared" si="6"/>
        <v>4</v>
      </c>
      <c r="R21" s="29">
        <f t="shared" si="7"/>
        <v>2</v>
      </c>
      <c r="S21" s="30">
        <f t="array" ref="S21">SUMPRODUCT(--(C21:L21=$C$3:$L$3-3))</f>
        <v>0</v>
      </c>
      <c r="T21" s="31">
        <f t="array" ref="T21">SUMPRODUCT(--(C21:L21=$C$3:$L$3-2))</f>
        <v>0</v>
      </c>
      <c r="U21" s="32">
        <f t="array" ref="U21">SUMPRODUCT(--(C21:L21=$C$3:$L$3-1))</f>
        <v>2</v>
      </c>
      <c r="V21" s="33">
        <f t="array" ref="V21">SUMPRODUCT(--(B21:K21=$C$3:$L$3))</f>
        <v>2</v>
      </c>
      <c r="W21" s="34">
        <f t="array" ref="W21">SUMPRODUCT(--(C21:L21=$C$3:$L$3+1))</f>
        <v>3</v>
      </c>
      <c r="X21" s="35" t="str">
        <f t="shared" si="8"/>
        <v>F</v>
      </c>
      <c r="Y21" s="24">
        <f t="shared" si="1"/>
        <v>1.333333333</v>
      </c>
      <c r="Z21" s="1"/>
      <c r="AA21" s="1"/>
      <c r="AB21" s="1"/>
      <c r="AC21" s="1"/>
    </row>
    <row r="22" ht="15.75" customHeight="1">
      <c r="A22" s="25"/>
      <c r="B22" s="26"/>
      <c r="C22" s="27">
        <v>2.0</v>
      </c>
      <c r="D22" s="27">
        <v>1.0</v>
      </c>
      <c r="E22" s="27">
        <v>2.0</v>
      </c>
      <c r="F22" s="27">
        <v>1.0</v>
      </c>
      <c r="G22" s="27">
        <v>3.0</v>
      </c>
      <c r="H22" s="27">
        <v>3.0</v>
      </c>
      <c r="I22" s="27">
        <v>2.0</v>
      </c>
      <c r="J22" s="27">
        <v>2.0</v>
      </c>
      <c r="K22" s="28">
        <v>1.0</v>
      </c>
      <c r="L22" s="27">
        <v>0.0</v>
      </c>
      <c r="M22" s="20">
        <f t="shared" si="2"/>
        <v>0</v>
      </c>
      <c r="N22" s="20">
        <f t="shared" si="3"/>
        <v>0</v>
      </c>
      <c r="O22" s="20">
        <f t="shared" si="4"/>
        <v>2</v>
      </c>
      <c r="P22" s="20">
        <f t="shared" si="5"/>
        <v>4</v>
      </c>
      <c r="Q22" s="21">
        <f t="shared" si="6"/>
        <v>3</v>
      </c>
      <c r="R22" s="29">
        <f t="shared" si="7"/>
        <v>1</v>
      </c>
      <c r="S22" s="30">
        <f t="array" ref="S22">SUMPRODUCT(--(C22:L22=$C$3:$L$3-3))</f>
        <v>0</v>
      </c>
      <c r="T22" s="31">
        <f t="array" ref="T22">SUMPRODUCT(--(C22:L22=$C$3:$L$3-2))</f>
        <v>0</v>
      </c>
      <c r="U22" s="32">
        <f t="array" ref="U22">SUMPRODUCT(--(C22:L22=$C$3:$L$3-1))</f>
        <v>1</v>
      </c>
      <c r="V22" s="33">
        <f t="array" ref="V22">SUMPRODUCT(--(B22:K22=$C$3:$L$3))</f>
        <v>1</v>
      </c>
      <c r="W22" s="34">
        <f t="array" ref="W22">SUMPRODUCT(--(C22:L22=$C$3:$L$3+1))</f>
        <v>6</v>
      </c>
      <c r="X22" s="35" t="str">
        <f t="shared" si="8"/>
        <v>F</v>
      </c>
      <c r="Y22" s="24">
        <f t="shared" si="1"/>
        <v>1.666666667</v>
      </c>
      <c r="Z22" s="1"/>
      <c r="AA22" s="1"/>
      <c r="AB22" s="1"/>
      <c r="AC22" s="1"/>
    </row>
    <row r="23" ht="15.75" customHeight="1">
      <c r="A23" s="25"/>
      <c r="B23" s="26"/>
      <c r="C23" s="36">
        <v>2.0</v>
      </c>
      <c r="D23" s="36">
        <v>0.0</v>
      </c>
      <c r="E23" s="36">
        <v>1.0</v>
      </c>
      <c r="F23" s="36">
        <v>0.0</v>
      </c>
      <c r="G23" s="37">
        <v>2.0</v>
      </c>
      <c r="H23" s="38">
        <v>3.0</v>
      </c>
      <c r="I23" s="38">
        <v>2.0</v>
      </c>
      <c r="J23" s="38">
        <v>0.0</v>
      </c>
      <c r="K23" s="27">
        <v>1.0</v>
      </c>
      <c r="L23" s="27">
        <v>0.0</v>
      </c>
      <c r="M23" s="20">
        <f t="shared" si="2"/>
        <v>0</v>
      </c>
      <c r="N23" s="20">
        <f t="shared" si="3"/>
        <v>0</v>
      </c>
      <c r="O23" s="20">
        <f t="shared" si="4"/>
        <v>1</v>
      </c>
      <c r="P23" s="20">
        <f t="shared" si="5"/>
        <v>3</v>
      </c>
      <c r="Q23" s="21">
        <f t="shared" si="6"/>
        <v>2</v>
      </c>
      <c r="R23" s="29">
        <f t="shared" si="7"/>
        <v>4</v>
      </c>
      <c r="S23" s="30">
        <f t="array" ref="S23">SUMPRODUCT(--(C23:L23=$C$3:$L$3-3))</f>
        <v>0</v>
      </c>
      <c r="T23" s="31">
        <f t="array" ref="T23">SUMPRODUCT(--(C23:L23=$C$3:$L$3-2))</f>
        <v>0</v>
      </c>
      <c r="U23" s="32">
        <f t="array" ref="U23">SUMPRODUCT(--(C23:L23=$C$3:$L$3-1))</f>
        <v>4</v>
      </c>
      <c r="V23" s="33">
        <f t="array" ref="V23">SUMPRODUCT(--(B23:K23=$C$3:$L$3))</f>
        <v>2</v>
      </c>
      <c r="W23" s="34">
        <f t="array" ref="W23">SUMPRODUCT(--(C23:L23=$C$3:$L$3+1))</f>
        <v>3</v>
      </c>
      <c r="X23" s="35" t="str">
        <f t="shared" si="8"/>
        <v>F</v>
      </c>
      <c r="Y23" s="24">
        <f t="shared" si="1"/>
        <v>1</v>
      </c>
      <c r="Z23" s="1"/>
      <c r="AA23" s="1"/>
      <c r="AB23" s="1"/>
      <c r="AC23" s="1"/>
    </row>
    <row r="24" ht="15.75" customHeight="1">
      <c r="A24" s="25"/>
      <c r="B24" s="26"/>
      <c r="C24" s="39">
        <v>1.0</v>
      </c>
      <c r="D24" s="39">
        <v>0.0</v>
      </c>
      <c r="E24" s="39">
        <v>2.0</v>
      </c>
      <c r="F24" s="39">
        <v>1.0</v>
      </c>
      <c r="G24" s="28">
        <v>2.0</v>
      </c>
      <c r="H24" s="27">
        <v>3.0</v>
      </c>
      <c r="I24" s="27">
        <v>2.0</v>
      </c>
      <c r="J24" s="27">
        <v>2.0</v>
      </c>
      <c r="K24" s="27">
        <v>1.0</v>
      </c>
      <c r="L24" s="27">
        <v>0.0</v>
      </c>
      <c r="M24" s="20">
        <f t="shared" si="2"/>
        <v>0</v>
      </c>
      <c r="N24" s="20">
        <f t="shared" si="3"/>
        <v>0</v>
      </c>
      <c r="O24" s="20">
        <f t="shared" si="4"/>
        <v>1</v>
      </c>
      <c r="P24" s="20">
        <f t="shared" si="5"/>
        <v>4</v>
      </c>
      <c r="Q24" s="21">
        <f t="shared" si="6"/>
        <v>3</v>
      </c>
      <c r="R24" s="29">
        <f t="shared" si="7"/>
        <v>2</v>
      </c>
      <c r="S24" s="30">
        <f t="array" ref="S24">SUMPRODUCT(--(C24:L24=$C$3:$L$3-3))</f>
        <v>0</v>
      </c>
      <c r="T24" s="31">
        <f t="array" ref="T24">SUMPRODUCT(--(C24:L24=$C$3:$L$3-2))</f>
        <v>0</v>
      </c>
      <c r="U24" s="32">
        <f t="array" ref="U24">SUMPRODUCT(--(C24:L24=$C$3:$L$3-1))</f>
        <v>2</v>
      </c>
      <c r="V24" s="33">
        <f t="array" ref="V24">SUMPRODUCT(--(B24:K24=$C$3:$L$3))</f>
        <v>3</v>
      </c>
      <c r="W24" s="34">
        <f t="array" ref="W24">SUMPRODUCT(--(C24:L24=$C$3:$L$3+1))</f>
        <v>4</v>
      </c>
      <c r="X24" s="35" t="str">
        <f t="shared" si="8"/>
        <v>F</v>
      </c>
      <c r="Y24" s="24">
        <f t="shared" si="1"/>
        <v>1.444444444</v>
      </c>
      <c r="Z24" s="1"/>
      <c r="AA24" s="1"/>
      <c r="AB24" s="1"/>
      <c r="AC24" s="1"/>
    </row>
    <row r="25" ht="15.75" customHeight="1">
      <c r="A25" s="25"/>
      <c r="B25" s="26"/>
      <c r="C25" s="39">
        <v>1.0</v>
      </c>
      <c r="D25" s="39">
        <v>1.0</v>
      </c>
      <c r="E25" s="39">
        <v>2.0</v>
      </c>
      <c r="F25" s="39">
        <v>0.0</v>
      </c>
      <c r="G25" s="28">
        <v>1.0</v>
      </c>
      <c r="H25" s="27">
        <v>3.0</v>
      </c>
      <c r="I25" s="27">
        <v>2.0</v>
      </c>
      <c r="J25" s="27">
        <v>2.0</v>
      </c>
      <c r="K25" s="27">
        <v>1.0</v>
      </c>
      <c r="L25" s="27">
        <v>0.0</v>
      </c>
      <c r="M25" s="20">
        <f t="shared" si="2"/>
        <v>0</v>
      </c>
      <c r="N25" s="20">
        <f t="shared" si="3"/>
        <v>0</v>
      </c>
      <c r="O25" s="20">
        <f t="shared" si="4"/>
        <v>1</v>
      </c>
      <c r="P25" s="20">
        <f t="shared" si="5"/>
        <v>3</v>
      </c>
      <c r="Q25" s="21">
        <f t="shared" si="6"/>
        <v>4</v>
      </c>
      <c r="R25" s="29">
        <f t="shared" si="7"/>
        <v>2</v>
      </c>
      <c r="S25" s="30">
        <f t="array" ref="S25">SUMPRODUCT(--(C25:L25=$C$3:$L$3-3))</f>
        <v>0</v>
      </c>
      <c r="T25" s="31">
        <f t="array" ref="T25">SUMPRODUCT(--(C25:L25=$C$3:$L$3-2))</f>
        <v>0</v>
      </c>
      <c r="U25" s="32">
        <f t="array" ref="U25">SUMPRODUCT(--(C25:L25=$C$3:$L$3-1))</f>
        <v>2</v>
      </c>
      <c r="V25" s="33">
        <f t="array" ref="V25">SUMPRODUCT(--(B25:K25=$C$3:$L$3))</f>
        <v>2</v>
      </c>
      <c r="W25" s="34">
        <f t="array" ref="W25">SUMPRODUCT(--(C25:L25=$C$3:$L$3+1))</f>
        <v>3</v>
      </c>
      <c r="X25" s="35" t="str">
        <f t="shared" si="8"/>
        <v>F</v>
      </c>
      <c r="Y25" s="24">
        <f t="shared" si="1"/>
        <v>1.333333333</v>
      </c>
      <c r="Z25" s="1"/>
      <c r="AA25" s="1"/>
      <c r="AB25" s="1"/>
      <c r="AC25" s="1"/>
    </row>
    <row r="26" ht="15.75" customHeight="1">
      <c r="A26" s="25"/>
      <c r="B26" s="26"/>
      <c r="C26" s="39">
        <v>2.0</v>
      </c>
      <c r="D26" s="39">
        <v>1.0</v>
      </c>
      <c r="E26" s="39">
        <v>1.0</v>
      </c>
      <c r="F26" s="39">
        <v>1.0</v>
      </c>
      <c r="G26" s="28">
        <v>2.0</v>
      </c>
      <c r="H26" s="27">
        <v>3.0</v>
      </c>
      <c r="I26" s="27">
        <v>2.0</v>
      </c>
      <c r="J26" s="27">
        <v>2.0</v>
      </c>
      <c r="K26" s="27">
        <v>1.0</v>
      </c>
      <c r="L26" s="27">
        <v>0.0</v>
      </c>
      <c r="M26" s="20">
        <f t="shared" si="2"/>
        <v>0</v>
      </c>
      <c r="N26" s="20">
        <f t="shared" si="3"/>
        <v>0</v>
      </c>
      <c r="O26" s="20">
        <f t="shared" si="4"/>
        <v>1</v>
      </c>
      <c r="P26" s="20">
        <f t="shared" si="5"/>
        <v>4</v>
      </c>
      <c r="Q26" s="21">
        <f t="shared" si="6"/>
        <v>4</v>
      </c>
      <c r="R26" s="29">
        <f t="shared" si="7"/>
        <v>1</v>
      </c>
      <c r="S26" s="30">
        <f t="array" ref="S26">SUMPRODUCT(--(C26:L26=$C$3:$L$3-3))</f>
        <v>0</v>
      </c>
      <c r="T26" s="31">
        <f t="array" ref="T26">SUMPRODUCT(--(C26:L26=$C$3:$L$3-2))</f>
        <v>0</v>
      </c>
      <c r="U26" s="32">
        <f t="array" ref="U26">SUMPRODUCT(--(C26:L26=$C$3:$L$3-1))</f>
        <v>2</v>
      </c>
      <c r="V26" s="33">
        <f t="array" ref="V26">SUMPRODUCT(--(B26:K26=$C$3:$L$3))</f>
        <v>2</v>
      </c>
      <c r="W26" s="34">
        <f t="array" ref="W26">SUMPRODUCT(--(C26:L26=$C$3:$L$3+1))</f>
        <v>5</v>
      </c>
      <c r="X26" s="35" t="str">
        <f t="shared" si="8"/>
        <v>F</v>
      </c>
      <c r="Y26" s="24">
        <f t="shared" si="1"/>
        <v>1.444444444</v>
      </c>
      <c r="Z26" s="1"/>
      <c r="AA26" s="1"/>
      <c r="AB26" s="1"/>
      <c r="AC26" s="1"/>
    </row>
    <row r="27" ht="27.75" customHeight="1">
      <c r="A27" s="25"/>
      <c r="B27" s="26"/>
      <c r="C27" s="39">
        <v>2.0</v>
      </c>
      <c r="D27" s="39">
        <v>1.0</v>
      </c>
      <c r="E27" s="39">
        <v>2.0</v>
      </c>
      <c r="F27" s="39">
        <v>1.0</v>
      </c>
      <c r="G27" s="28">
        <v>3.0</v>
      </c>
      <c r="H27" s="27">
        <v>3.0</v>
      </c>
      <c r="I27" s="27">
        <v>2.0</v>
      </c>
      <c r="J27" s="27">
        <v>2.0</v>
      </c>
      <c r="K27" s="27">
        <v>1.0</v>
      </c>
      <c r="L27" s="27">
        <v>1.0</v>
      </c>
      <c r="M27" s="20">
        <f t="shared" si="2"/>
        <v>0</v>
      </c>
      <c r="N27" s="20">
        <f t="shared" si="3"/>
        <v>0</v>
      </c>
      <c r="O27" s="20">
        <f t="shared" si="4"/>
        <v>2</v>
      </c>
      <c r="P27" s="20">
        <f t="shared" si="5"/>
        <v>4</v>
      </c>
      <c r="Q27" s="21">
        <f t="shared" si="6"/>
        <v>4</v>
      </c>
      <c r="R27" s="29">
        <f t="shared" si="7"/>
        <v>0</v>
      </c>
      <c r="S27" s="30">
        <f t="array" ref="S27">SUMPRODUCT(--(C27:L27=$C$3:$L$3-3))</f>
        <v>0</v>
      </c>
      <c r="T27" s="31">
        <f t="array" ref="T27">SUMPRODUCT(--(C27:L27=$C$3:$L$3-2))</f>
        <v>0</v>
      </c>
      <c r="U27" s="32">
        <f t="array" ref="U27">SUMPRODUCT(--(C27:L27=$C$3:$L$3-1))</f>
        <v>0</v>
      </c>
      <c r="V27" s="33">
        <f t="array" ref="V27">SUMPRODUCT(--(B27:K27=$C$3:$L$3))</f>
        <v>1</v>
      </c>
      <c r="W27" s="34">
        <f t="array" ref="W27">SUMPRODUCT(--(C27:L27=$C$3:$L$3+1))</f>
        <v>6</v>
      </c>
      <c r="X27" s="35" t="str">
        <f t="shared" si="8"/>
        <v>A+</v>
      </c>
      <c r="Y27" s="24">
        <f t="shared" si="1"/>
        <v>1.777777778</v>
      </c>
      <c r="Z27" s="1"/>
      <c r="AA27" s="1"/>
      <c r="AB27" s="1"/>
      <c r="AC27" s="1"/>
    </row>
    <row r="28" ht="27.75" customHeight="1">
      <c r="A28" s="40"/>
      <c r="B28" s="40"/>
      <c r="C28" s="41"/>
      <c r="D28" s="41"/>
      <c r="E28" s="41"/>
      <c r="F28" s="41"/>
      <c r="G28" s="41"/>
      <c r="H28" s="41"/>
      <c r="I28" s="41"/>
      <c r="J28" s="41"/>
      <c r="K28" s="42"/>
      <c r="L28" s="41"/>
      <c r="M28" s="43"/>
      <c r="N28" s="43"/>
      <c r="O28" s="43"/>
      <c r="P28" s="43"/>
      <c r="Q28" s="43"/>
      <c r="R28" s="43"/>
      <c r="S28" s="43"/>
      <c r="T28" s="40"/>
      <c r="U28" s="40"/>
      <c r="V28" s="40"/>
      <c r="W28" s="40"/>
      <c r="X28" s="40"/>
      <c r="Y28" s="44"/>
      <c r="Z28" s="1"/>
      <c r="AA28" s="1"/>
      <c r="AB28" s="1"/>
      <c r="AC28" s="1"/>
    </row>
    <row r="29" ht="15.75" customHeight="1">
      <c r="A29" s="40"/>
      <c r="B29" s="45" t="s">
        <v>25</v>
      </c>
      <c r="C29" s="46">
        <f t="shared" ref="C29:L29" si="9">AVERAGE(C4:C27)</f>
        <v>1.625</v>
      </c>
      <c r="D29" s="46">
        <f t="shared" si="9"/>
        <v>0.875</v>
      </c>
      <c r="E29" s="46">
        <f t="shared" si="9"/>
        <v>1.583333333</v>
      </c>
      <c r="F29" s="46">
        <f t="shared" si="9"/>
        <v>0.4166666667</v>
      </c>
      <c r="G29" s="46">
        <f t="shared" si="9"/>
        <v>1.916666667</v>
      </c>
      <c r="H29" s="46">
        <f t="shared" si="9"/>
        <v>2.541666667</v>
      </c>
      <c r="I29" s="46">
        <f t="shared" si="9"/>
        <v>1.875</v>
      </c>
      <c r="J29" s="46">
        <f t="shared" si="9"/>
        <v>1.333333333</v>
      </c>
      <c r="K29" s="46">
        <f t="shared" si="9"/>
        <v>1</v>
      </c>
      <c r="L29" s="46">
        <f t="shared" si="9"/>
        <v>0.625</v>
      </c>
      <c r="M29" s="40"/>
      <c r="N29" s="40"/>
      <c r="O29" s="40"/>
      <c r="P29" s="40"/>
      <c r="Q29" s="40"/>
      <c r="R29" s="40"/>
      <c r="S29" s="40"/>
      <c r="T29" s="40"/>
      <c r="U29" s="40"/>
      <c r="V29" s="40"/>
      <c r="W29" s="40"/>
      <c r="X29" s="40"/>
      <c r="Y29" s="40"/>
      <c r="Z29" s="1"/>
      <c r="AA29" s="1"/>
      <c r="AB29" s="1"/>
      <c r="AC29" s="1"/>
    </row>
    <row r="30" ht="15.75" customHeight="1">
      <c r="A30" s="1"/>
      <c r="B30" s="1"/>
      <c r="C30" s="1"/>
      <c r="D30" s="1"/>
      <c r="E30" s="1"/>
      <c r="F30" s="1"/>
      <c r="G30" s="1"/>
      <c r="H30" s="1"/>
      <c r="I30" s="1"/>
      <c r="J30" s="1"/>
      <c r="K30" s="1"/>
      <c r="L30" s="1"/>
      <c r="M30" s="1"/>
      <c r="N30" s="1"/>
      <c r="O30" s="1"/>
      <c r="P30" s="1"/>
      <c r="Q30" s="1"/>
      <c r="R30" s="1"/>
      <c r="S30" s="1"/>
      <c r="T30" s="1"/>
      <c r="U30" s="1"/>
      <c r="V30" s="1"/>
      <c r="W30" s="1"/>
      <c r="X30" s="47"/>
      <c r="Y30" s="1"/>
      <c r="Z30" s="1"/>
      <c r="AA30" s="1"/>
      <c r="AB30" s="1"/>
      <c r="AC30" s="1"/>
    </row>
    <row r="31" ht="36.0" customHeight="1">
      <c r="A31" s="48" t="s">
        <v>26</v>
      </c>
      <c r="B31" s="49"/>
      <c r="C31" s="50">
        <f t="shared" ref="C31:L31" si="10">CEILING(C29, 1)</f>
        <v>2</v>
      </c>
      <c r="D31" s="50">
        <f t="shared" si="10"/>
        <v>1</v>
      </c>
      <c r="E31" s="50">
        <f t="shared" si="10"/>
        <v>2</v>
      </c>
      <c r="F31" s="50">
        <f t="shared" si="10"/>
        <v>1</v>
      </c>
      <c r="G31" s="50">
        <f t="shared" si="10"/>
        <v>2</v>
      </c>
      <c r="H31" s="50">
        <f t="shared" si="10"/>
        <v>3</v>
      </c>
      <c r="I31" s="50">
        <f t="shared" si="10"/>
        <v>2</v>
      </c>
      <c r="J31" s="50">
        <f t="shared" si="10"/>
        <v>2</v>
      </c>
      <c r="K31" s="50">
        <f t="shared" si="10"/>
        <v>1</v>
      </c>
      <c r="L31" s="50">
        <f t="shared" si="10"/>
        <v>1</v>
      </c>
      <c r="M31" s="1"/>
      <c r="N31" s="1"/>
      <c r="O31" s="1"/>
      <c r="P31" s="1"/>
      <c r="Q31" s="1"/>
      <c r="R31" s="1"/>
      <c r="S31" s="1"/>
      <c r="T31" s="1"/>
      <c r="U31" s="1"/>
      <c r="V31" s="1"/>
      <c r="W31" s="1"/>
      <c r="X31" s="47"/>
      <c r="Y31" s="1"/>
      <c r="Z31" s="1"/>
      <c r="AA31" s="1"/>
      <c r="AB31" s="1"/>
      <c r="AC31" s="1"/>
    </row>
    <row r="32" ht="15.75" customHeight="1">
      <c r="A32" s="51" t="s">
        <v>27</v>
      </c>
      <c r="B32" s="49"/>
      <c r="C32" s="52">
        <v>2.0</v>
      </c>
      <c r="D32" s="53">
        <v>2.0</v>
      </c>
      <c r="E32" s="53">
        <v>2.0</v>
      </c>
      <c r="F32" s="53">
        <v>1.0</v>
      </c>
      <c r="G32" s="53">
        <v>2.0</v>
      </c>
      <c r="H32" s="53">
        <v>2.0</v>
      </c>
      <c r="I32" s="53">
        <v>2.0</v>
      </c>
      <c r="J32" s="53">
        <v>2.0</v>
      </c>
      <c r="K32" s="53">
        <v>2.0</v>
      </c>
      <c r="L32" s="53">
        <v>2.0</v>
      </c>
      <c r="M32" s="1"/>
      <c r="N32" s="1"/>
      <c r="O32" s="1"/>
      <c r="P32" s="1"/>
      <c r="Q32" s="1"/>
      <c r="R32" s="1"/>
      <c r="S32" s="1"/>
      <c r="T32" s="1"/>
      <c r="U32" s="1"/>
      <c r="V32" s="1"/>
      <c r="W32" s="1"/>
      <c r="X32" s="47"/>
      <c r="Y32" s="1"/>
      <c r="Z32" s="1"/>
      <c r="AA32" s="1"/>
      <c r="AB32" s="1"/>
      <c r="AC32" s="1"/>
    </row>
    <row r="33" ht="15.75" customHeight="1">
      <c r="A33" s="1"/>
      <c r="B33" s="1"/>
      <c r="C33" s="1"/>
      <c r="D33" s="1"/>
      <c r="E33" s="1"/>
      <c r="F33" s="1"/>
      <c r="G33" s="1"/>
      <c r="H33" s="1"/>
      <c r="I33" s="1"/>
      <c r="J33" s="1"/>
      <c r="K33" s="1"/>
      <c r="L33" s="1"/>
      <c r="M33" s="1"/>
      <c r="N33" s="1"/>
      <c r="O33" s="1"/>
      <c r="P33" s="1"/>
      <c r="Q33" s="1"/>
      <c r="R33" s="1"/>
      <c r="S33" s="1"/>
      <c r="T33" s="1"/>
      <c r="U33" s="1"/>
      <c r="V33" s="1"/>
      <c r="W33" s="1"/>
      <c r="X33" s="47"/>
      <c r="Y33" s="1"/>
      <c r="Z33" s="1"/>
      <c r="AA33" s="1"/>
      <c r="AB33" s="1"/>
      <c r="AC33" s="1"/>
    </row>
    <row r="34" ht="15.75" customHeight="1">
      <c r="A34" s="1"/>
      <c r="B34" s="1"/>
      <c r="C34" s="1"/>
      <c r="D34" s="1"/>
      <c r="E34" s="1"/>
      <c r="F34" s="1"/>
      <c r="G34" s="1"/>
      <c r="H34" s="1"/>
      <c r="I34" s="1"/>
      <c r="J34" s="1"/>
      <c r="K34" s="1"/>
      <c r="L34" s="1"/>
      <c r="M34" s="1"/>
      <c r="N34" s="1"/>
      <c r="O34" s="1"/>
      <c r="P34" s="1"/>
      <c r="Q34" s="1"/>
      <c r="R34" s="1"/>
      <c r="S34" s="1"/>
      <c r="T34" s="1"/>
      <c r="U34" s="1"/>
      <c r="V34" s="1"/>
      <c r="W34" s="1"/>
      <c r="X34" s="47"/>
      <c r="Y34" s="1"/>
      <c r="Z34" s="1"/>
      <c r="AA34" s="1"/>
      <c r="AB34" s="1"/>
      <c r="AC34" s="1"/>
    </row>
    <row r="35" ht="15.75" customHeight="1">
      <c r="A35" s="1"/>
      <c r="B35" s="1"/>
      <c r="C35" s="1"/>
      <c r="D35" s="1"/>
      <c r="E35" s="1"/>
      <c r="F35" s="1"/>
      <c r="G35" s="1"/>
      <c r="H35" s="1"/>
      <c r="I35" s="1"/>
      <c r="J35" s="1"/>
      <c r="K35" s="1"/>
      <c r="L35" s="1"/>
      <c r="M35" s="1"/>
      <c r="N35" s="1"/>
      <c r="O35" s="1"/>
      <c r="P35" s="1"/>
      <c r="Q35" s="1"/>
      <c r="R35" s="1"/>
      <c r="S35" s="1"/>
      <c r="T35" s="1"/>
      <c r="U35" s="1"/>
      <c r="V35" s="1"/>
      <c r="W35" s="1"/>
      <c r="X35" s="47"/>
      <c r="Y35" s="1"/>
      <c r="Z35" s="1"/>
      <c r="AA35" s="1"/>
      <c r="AB35" s="1"/>
      <c r="AC35" s="1"/>
    </row>
    <row r="36" ht="15.75" customHeight="1">
      <c r="A36" s="1"/>
      <c r="B36" s="1"/>
      <c r="C36" s="1"/>
      <c r="D36" s="1"/>
      <c r="E36" s="1"/>
      <c r="F36" s="1"/>
      <c r="G36" s="1"/>
      <c r="H36" s="1"/>
      <c r="I36" s="1"/>
      <c r="J36" s="1"/>
      <c r="K36" s="1"/>
      <c r="L36" s="1"/>
      <c r="M36" s="1"/>
      <c r="N36" s="1"/>
      <c r="O36" s="1"/>
      <c r="P36" s="1"/>
      <c r="Q36" s="1"/>
      <c r="R36" s="1"/>
      <c r="S36" s="1"/>
      <c r="T36" s="1"/>
      <c r="U36" s="1"/>
      <c r="V36" s="1"/>
      <c r="W36" s="1"/>
      <c r="X36" s="47"/>
      <c r="Y36" s="1"/>
      <c r="Z36" s="1"/>
      <c r="AA36" s="1"/>
      <c r="AB36" s="1"/>
      <c r="AC36" s="1"/>
    </row>
    <row r="37" ht="15.75" customHeight="1">
      <c r="A37" s="1"/>
      <c r="B37" s="1"/>
      <c r="C37" s="1"/>
      <c r="D37" s="1"/>
      <c r="E37" s="1"/>
      <c r="F37" s="1"/>
      <c r="G37" s="1"/>
      <c r="H37" s="1"/>
      <c r="I37" s="1"/>
      <c r="J37" s="1"/>
      <c r="K37" s="1"/>
      <c r="L37" s="1"/>
      <c r="M37" s="1"/>
      <c r="N37" s="1"/>
      <c r="O37" s="1"/>
      <c r="P37" s="1"/>
      <c r="Q37" s="1"/>
      <c r="R37" s="1"/>
      <c r="S37" s="1"/>
      <c r="T37" s="1"/>
      <c r="U37" s="1"/>
      <c r="V37" s="1"/>
      <c r="W37" s="1"/>
      <c r="X37" s="47"/>
      <c r="Y37" s="1"/>
      <c r="Z37" s="1"/>
      <c r="AA37" s="1"/>
      <c r="AB37" s="1"/>
      <c r="AC37" s="1"/>
    </row>
    <row r="38" ht="15.75" customHeight="1">
      <c r="A38" s="1"/>
      <c r="B38" s="1"/>
      <c r="C38" s="1"/>
      <c r="D38" s="1"/>
      <c r="E38" s="1"/>
      <c r="F38" s="1"/>
      <c r="G38" s="1"/>
      <c r="H38" s="1"/>
      <c r="I38" s="1"/>
      <c r="J38" s="1"/>
      <c r="K38" s="1"/>
      <c r="L38" s="1"/>
      <c r="M38" s="1"/>
      <c r="N38" s="1"/>
      <c r="O38" s="1"/>
      <c r="P38" s="1"/>
      <c r="Q38" s="1"/>
      <c r="R38" s="1"/>
      <c r="S38" s="1"/>
      <c r="T38" s="1"/>
      <c r="U38" s="1"/>
      <c r="V38" s="1"/>
      <c r="W38" s="1"/>
      <c r="X38" s="47"/>
      <c r="Y38" s="1"/>
      <c r="Z38" s="1"/>
      <c r="AA38" s="1"/>
      <c r="AB38" s="1"/>
      <c r="AC38" s="1"/>
    </row>
    <row r="39" ht="15.75" customHeight="1">
      <c r="A39" s="1"/>
      <c r="B39" s="1"/>
      <c r="C39" s="1"/>
      <c r="D39" s="1"/>
      <c r="E39" s="1"/>
      <c r="F39" s="1"/>
      <c r="G39" s="1"/>
      <c r="H39" s="1"/>
      <c r="I39" s="1"/>
      <c r="J39" s="1"/>
      <c r="K39" s="1"/>
      <c r="L39" s="1"/>
      <c r="M39" s="1"/>
      <c r="N39" s="1"/>
      <c r="O39" s="1"/>
      <c r="P39" s="1"/>
      <c r="Q39" s="1"/>
      <c r="R39" s="1"/>
      <c r="S39" s="1"/>
      <c r="T39" s="1"/>
      <c r="U39" s="1"/>
      <c r="V39" s="1"/>
      <c r="W39" s="1"/>
      <c r="X39" s="47"/>
      <c r="Y39" s="1"/>
      <c r="Z39" s="1"/>
      <c r="AA39" s="1"/>
      <c r="AB39" s="1"/>
      <c r="AC39" s="1"/>
    </row>
    <row r="40" ht="15.75" customHeight="1">
      <c r="A40" s="1"/>
      <c r="B40" s="1"/>
      <c r="C40" s="1"/>
      <c r="D40" s="1"/>
      <c r="E40" s="1"/>
      <c r="F40" s="1"/>
      <c r="G40" s="1"/>
      <c r="H40" s="1"/>
      <c r="I40" s="1"/>
      <c r="J40" s="1"/>
      <c r="K40" s="1"/>
      <c r="L40" s="1"/>
      <c r="M40" s="1"/>
      <c r="N40" s="1"/>
      <c r="O40" s="1"/>
      <c r="P40" s="1"/>
      <c r="Q40" s="1"/>
      <c r="R40" s="1"/>
      <c r="S40" s="1"/>
      <c r="T40" s="1"/>
      <c r="U40" s="1"/>
      <c r="V40" s="1"/>
      <c r="W40" s="1"/>
      <c r="X40" s="47"/>
      <c r="Y40" s="1"/>
      <c r="Z40" s="1"/>
      <c r="AA40" s="1"/>
      <c r="AB40" s="1"/>
      <c r="AC40" s="1"/>
    </row>
    <row r="41" ht="15.75" customHeight="1">
      <c r="A41" s="1"/>
      <c r="B41" s="1"/>
      <c r="C41" s="1"/>
      <c r="D41" s="1"/>
      <c r="E41" s="1"/>
      <c r="F41" s="1"/>
      <c r="G41" s="1"/>
      <c r="H41" s="1"/>
      <c r="I41" s="1"/>
      <c r="J41" s="1"/>
      <c r="K41" s="1"/>
      <c r="L41" s="1"/>
      <c r="M41" s="1"/>
      <c r="N41" s="1"/>
      <c r="O41" s="1"/>
      <c r="P41" s="1"/>
      <c r="Q41" s="1"/>
      <c r="R41" s="1"/>
      <c r="S41" s="1"/>
      <c r="T41" s="1"/>
      <c r="U41" s="1"/>
      <c r="V41" s="1"/>
      <c r="W41" s="1"/>
      <c r="X41" s="47"/>
      <c r="Y41" s="1"/>
      <c r="Z41" s="1"/>
      <c r="AA41" s="1"/>
      <c r="AB41" s="1"/>
      <c r="AC41" s="1"/>
    </row>
    <row r="42" ht="15.75" customHeight="1">
      <c r="A42" s="1"/>
      <c r="B42" s="1"/>
      <c r="C42" s="1"/>
      <c r="D42" s="1"/>
      <c r="E42" s="1"/>
      <c r="F42" s="1"/>
      <c r="G42" s="1"/>
      <c r="H42" s="1"/>
      <c r="I42" s="1"/>
      <c r="J42" s="1"/>
      <c r="K42" s="1"/>
      <c r="L42" s="1"/>
      <c r="M42" s="1"/>
      <c r="N42" s="1"/>
      <c r="O42" s="1"/>
      <c r="P42" s="1"/>
      <c r="Q42" s="1"/>
      <c r="R42" s="1"/>
      <c r="S42" s="1"/>
      <c r="T42" s="1"/>
      <c r="U42" s="1"/>
      <c r="V42" s="1"/>
      <c r="W42" s="1"/>
      <c r="X42" s="47"/>
      <c r="Y42" s="1"/>
      <c r="Z42" s="1"/>
      <c r="AA42" s="1"/>
      <c r="AB42" s="1"/>
      <c r="AC42" s="1"/>
    </row>
    <row r="43" ht="15.75" customHeight="1">
      <c r="A43" s="1"/>
      <c r="B43" s="1"/>
      <c r="C43" s="1"/>
      <c r="D43" s="1"/>
      <c r="E43" s="1"/>
      <c r="F43" s="1"/>
      <c r="G43" s="1"/>
      <c r="H43" s="1"/>
      <c r="I43" s="1"/>
      <c r="J43" s="1"/>
      <c r="K43" s="1"/>
      <c r="L43" s="1"/>
      <c r="M43" s="1"/>
      <c r="N43" s="1"/>
      <c r="O43" s="1"/>
      <c r="P43" s="1"/>
      <c r="Q43" s="1"/>
      <c r="R43" s="1"/>
      <c r="S43" s="1"/>
      <c r="T43" s="1"/>
      <c r="U43" s="1"/>
      <c r="V43" s="1"/>
      <c r="W43" s="1"/>
      <c r="X43" s="47"/>
      <c r="Y43" s="1"/>
      <c r="Z43" s="1"/>
      <c r="AA43" s="1"/>
      <c r="AB43" s="1"/>
      <c r="AC43" s="1"/>
    </row>
    <row r="44" ht="15.75" customHeight="1">
      <c r="A44" s="1"/>
      <c r="B44" s="1"/>
      <c r="C44" s="1"/>
      <c r="D44" s="1"/>
      <c r="E44" s="1"/>
      <c r="F44" s="1"/>
      <c r="G44" s="1"/>
      <c r="H44" s="1"/>
      <c r="I44" s="1"/>
      <c r="J44" s="1"/>
      <c r="K44" s="1"/>
      <c r="L44" s="1"/>
      <c r="M44" s="1"/>
      <c r="N44" s="1"/>
      <c r="O44" s="1"/>
      <c r="P44" s="1"/>
      <c r="Q44" s="1"/>
      <c r="R44" s="1"/>
      <c r="S44" s="1"/>
      <c r="T44" s="1"/>
      <c r="U44" s="1"/>
      <c r="V44" s="1"/>
      <c r="W44" s="1"/>
      <c r="X44" s="47"/>
      <c r="Y44" s="1"/>
      <c r="Z44" s="1"/>
      <c r="AA44" s="1"/>
      <c r="AB44" s="1"/>
      <c r="AC44" s="1"/>
    </row>
    <row r="45" ht="15.75" customHeight="1">
      <c r="A45" s="1"/>
      <c r="B45" s="1"/>
      <c r="C45" s="1"/>
      <c r="D45" s="1"/>
      <c r="E45" s="1"/>
      <c r="F45" s="1"/>
      <c r="G45" s="1"/>
      <c r="H45" s="1"/>
      <c r="I45" s="1"/>
      <c r="J45" s="1"/>
      <c r="K45" s="1"/>
      <c r="L45" s="1"/>
      <c r="M45" s="1"/>
      <c r="N45" s="1"/>
      <c r="O45" s="1"/>
      <c r="P45" s="1"/>
      <c r="Q45" s="1"/>
      <c r="R45" s="1"/>
      <c r="S45" s="1"/>
      <c r="T45" s="1"/>
      <c r="U45" s="1"/>
      <c r="V45" s="1"/>
      <c r="W45" s="1"/>
      <c r="X45" s="47"/>
      <c r="Y45" s="1"/>
      <c r="Z45" s="1"/>
      <c r="AA45" s="1"/>
      <c r="AB45" s="1"/>
      <c r="AC45" s="1"/>
    </row>
    <row r="46" ht="15.75" customHeight="1">
      <c r="A46" s="1"/>
      <c r="B46" s="1"/>
      <c r="C46" s="1"/>
      <c r="D46" s="1"/>
      <c r="E46" s="1"/>
      <c r="F46" s="1"/>
      <c r="G46" s="1"/>
      <c r="H46" s="1"/>
      <c r="I46" s="1"/>
      <c r="J46" s="1"/>
      <c r="K46" s="1"/>
      <c r="L46" s="1"/>
      <c r="M46" s="1"/>
      <c r="N46" s="1"/>
      <c r="O46" s="1"/>
      <c r="P46" s="1"/>
      <c r="Q46" s="1"/>
      <c r="R46" s="1"/>
      <c r="S46" s="1"/>
      <c r="T46" s="1"/>
      <c r="U46" s="1"/>
      <c r="V46" s="1"/>
      <c r="W46" s="1"/>
      <c r="X46" s="47"/>
      <c r="Y46" s="1"/>
      <c r="Z46" s="1"/>
      <c r="AA46" s="1"/>
      <c r="AB46" s="1"/>
      <c r="AC46" s="1"/>
    </row>
    <row r="47" ht="15.75" customHeight="1">
      <c r="A47" s="1"/>
      <c r="B47" s="1"/>
      <c r="C47" s="1"/>
      <c r="D47" s="1"/>
      <c r="E47" s="1"/>
      <c r="F47" s="1"/>
      <c r="G47" s="1"/>
      <c r="H47" s="1"/>
      <c r="I47" s="1"/>
      <c r="J47" s="1"/>
      <c r="K47" s="1"/>
      <c r="L47" s="1"/>
      <c r="M47" s="1"/>
      <c r="N47" s="1"/>
      <c r="O47" s="1"/>
      <c r="P47" s="1"/>
      <c r="Q47" s="1"/>
      <c r="R47" s="1"/>
      <c r="S47" s="1"/>
      <c r="T47" s="1"/>
      <c r="U47" s="1"/>
      <c r="V47" s="1"/>
      <c r="W47" s="1"/>
      <c r="X47" s="47"/>
      <c r="Y47" s="1"/>
      <c r="Z47" s="1"/>
      <c r="AA47" s="1"/>
      <c r="AB47" s="1"/>
      <c r="AC47" s="1"/>
    </row>
    <row r="48" ht="15.75" customHeight="1">
      <c r="A48" s="1"/>
      <c r="B48" s="1"/>
      <c r="C48" s="1"/>
      <c r="D48" s="1"/>
      <c r="E48" s="1"/>
      <c r="F48" s="1"/>
      <c r="G48" s="1"/>
      <c r="H48" s="1"/>
      <c r="I48" s="1"/>
      <c r="J48" s="1"/>
      <c r="K48" s="1"/>
      <c r="L48" s="1"/>
      <c r="M48" s="1"/>
      <c r="N48" s="1"/>
      <c r="O48" s="1"/>
      <c r="P48" s="1"/>
      <c r="Q48" s="1"/>
      <c r="R48" s="1"/>
      <c r="S48" s="1"/>
      <c r="T48" s="1"/>
      <c r="U48" s="1"/>
      <c r="V48" s="1"/>
      <c r="W48" s="1"/>
      <c r="X48" s="47"/>
      <c r="Y48" s="1"/>
      <c r="Z48" s="1"/>
      <c r="AA48" s="1"/>
      <c r="AB48" s="1"/>
      <c r="AC48" s="1"/>
    </row>
    <row r="49" ht="15.75" customHeight="1">
      <c r="A49" s="1"/>
      <c r="B49" s="1"/>
      <c r="C49" s="1"/>
      <c r="D49" s="1"/>
      <c r="E49" s="1"/>
      <c r="F49" s="1"/>
      <c r="G49" s="1"/>
      <c r="H49" s="1"/>
      <c r="I49" s="1"/>
      <c r="J49" s="1"/>
      <c r="K49" s="1"/>
      <c r="L49" s="1"/>
      <c r="M49" s="1"/>
      <c r="N49" s="1"/>
      <c r="O49" s="1"/>
      <c r="P49" s="1"/>
      <c r="Q49" s="1"/>
      <c r="R49" s="1"/>
      <c r="S49" s="1"/>
      <c r="T49" s="1"/>
      <c r="U49" s="1"/>
      <c r="V49" s="1"/>
      <c r="W49" s="1"/>
      <c r="X49" s="47"/>
      <c r="Y49" s="1"/>
      <c r="Z49" s="1"/>
      <c r="AA49" s="1"/>
      <c r="AB49" s="1"/>
      <c r="AC49" s="1"/>
    </row>
    <row r="50" ht="15.75" customHeight="1">
      <c r="A50" s="1"/>
      <c r="B50" s="1"/>
      <c r="C50" s="1"/>
      <c r="D50" s="1"/>
      <c r="E50" s="1"/>
      <c r="F50" s="1"/>
      <c r="G50" s="1"/>
      <c r="H50" s="1"/>
      <c r="I50" s="1"/>
      <c r="J50" s="1"/>
      <c r="K50" s="1"/>
      <c r="L50" s="1"/>
      <c r="M50" s="1"/>
      <c r="N50" s="1"/>
      <c r="O50" s="1"/>
      <c r="P50" s="1"/>
      <c r="Q50" s="1"/>
      <c r="R50" s="1"/>
      <c r="S50" s="1"/>
      <c r="T50" s="1"/>
      <c r="U50" s="1"/>
      <c r="V50" s="1"/>
      <c r="W50" s="1"/>
      <c r="X50" s="47"/>
      <c r="Y50" s="1"/>
      <c r="Z50" s="1"/>
      <c r="AA50" s="1"/>
      <c r="AB50" s="1"/>
      <c r="AC50" s="1"/>
    </row>
    <row r="51" ht="15.75" customHeight="1">
      <c r="A51" s="1"/>
      <c r="B51" s="1"/>
      <c r="C51" s="1"/>
      <c r="D51" s="1"/>
      <c r="E51" s="1"/>
      <c r="F51" s="1"/>
      <c r="G51" s="1"/>
      <c r="H51" s="1"/>
      <c r="I51" s="1"/>
      <c r="J51" s="1"/>
      <c r="K51" s="1"/>
      <c r="L51" s="1"/>
      <c r="M51" s="1"/>
      <c r="N51" s="1"/>
      <c r="O51" s="1"/>
      <c r="P51" s="1"/>
      <c r="Q51" s="1"/>
      <c r="R51" s="1"/>
      <c r="S51" s="1"/>
      <c r="T51" s="1"/>
      <c r="U51" s="1"/>
      <c r="V51" s="1"/>
      <c r="W51" s="1"/>
      <c r="X51" s="47"/>
      <c r="Y51" s="1"/>
      <c r="Z51" s="1"/>
      <c r="AA51" s="1"/>
      <c r="AB51" s="1"/>
      <c r="AC51" s="1"/>
    </row>
    <row r="52" ht="15.75" customHeight="1">
      <c r="A52" s="1"/>
      <c r="B52" s="1"/>
      <c r="C52" s="1"/>
      <c r="D52" s="1"/>
      <c r="E52" s="1"/>
      <c r="F52" s="1"/>
      <c r="G52" s="1"/>
      <c r="H52" s="1"/>
      <c r="I52" s="1"/>
      <c r="J52" s="1"/>
      <c r="K52" s="1"/>
      <c r="L52" s="1"/>
      <c r="M52" s="1"/>
      <c r="N52" s="1"/>
      <c r="O52" s="1"/>
      <c r="P52" s="1"/>
      <c r="Q52" s="1"/>
      <c r="R52" s="1"/>
      <c r="S52" s="1"/>
      <c r="T52" s="1"/>
      <c r="U52" s="1"/>
      <c r="V52" s="1"/>
      <c r="W52" s="1"/>
      <c r="X52" s="47"/>
      <c r="Y52" s="1"/>
      <c r="Z52" s="1"/>
      <c r="AA52" s="1"/>
      <c r="AB52" s="1"/>
      <c r="AC52" s="1"/>
    </row>
    <row r="53" ht="15.75" customHeight="1">
      <c r="A53" s="1"/>
      <c r="B53" s="1"/>
      <c r="C53" s="1"/>
      <c r="D53" s="1"/>
      <c r="E53" s="1"/>
      <c r="F53" s="1"/>
      <c r="G53" s="1"/>
      <c r="H53" s="1"/>
      <c r="I53" s="1"/>
      <c r="J53" s="1"/>
      <c r="K53" s="1"/>
      <c r="L53" s="1"/>
      <c r="M53" s="1"/>
      <c r="N53" s="1"/>
      <c r="O53" s="1"/>
      <c r="P53" s="1"/>
      <c r="Q53" s="1"/>
      <c r="R53" s="1"/>
      <c r="S53" s="1"/>
      <c r="T53" s="1"/>
      <c r="U53" s="1"/>
      <c r="V53" s="1"/>
      <c r="W53" s="1"/>
      <c r="X53" s="47"/>
      <c r="Y53" s="1"/>
      <c r="Z53" s="1"/>
      <c r="AA53" s="1"/>
      <c r="AB53" s="1"/>
      <c r="AC53" s="1"/>
    </row>
    <row r="54" ht="15.75" customHeight="1">
      <c r="A54" s="1"/>
      <c r="B54" s="1"/>
      <c r="C54" s="1"/>
      <c r="D54" s="1"/>
      <c r="E54" s="1"/>
      <c r="F54" s="1"/>
      <c r="G54" s="1"/>
      <c r="H54" s="1"/>
      <c r="I54" s="1"/>
      <c r="J54" s="1"/>
      <c r="K54" s="1"/>
      <c r="L54" s="1"/>
      <c r="M54" s="1"/>
      <c r="N54" s="1"/>
      <c r="O54" s="1"/>
      <c r="P54" s="1"/>
      <c r="Q54" s="1"/>
      <c r="R54" s="1"/>
      <c r="S54" s="1"/>
      <c r="T54" s="1"/>
      <c r="U54" s="1"/>
      <c r="V54" s="1"/>
      <c r="W54" s="1"/>
      <c r="X54" s="47"/>
      <c r="Y54" s="1"/>
      <c r="Z54" s="1"/>
      <c r="AA54" s="1"/>
      <c r="AB54" s="1"/>
      <c r="AC54" s="1"/>
    </row>
    <row r="55" ht="15.75" customHeight="1">
      <c r="A55" s="1"/>
      <c r="B55" s="1"/>
      <c r="C55" s="1"/>
      <c r="D55" s="1"/>
      <c r="E55" s="1"/>
      <c r="F55" s="1"/>
      <c r="G55" s="1"/>
      <c r="H55" s="1"/>
      <c r="I55" s="1"/>
      <c r="J55" s="1"/>
      <c r="K55" s="1"/>
      <c r="L55" s="1"/>
      <c r="M55" s="1"/>
      <c r="N55" s="1"/>
      <c r="O55" s="1"/>
      <c r="P55" s="1"/>
      <c r="Q55" s="1"/>
      <c r="R55" s="1"/>
      <c r="S55" s="1"/>
      <c r="T55" s="1"/>
      <c r="U55" s="1"/>
      <c r="V55" s="1"/>
      <c r="W55" s="1"/>
      <c r="X55" s="47"/>
      <c r="Y55" s="1"/>
      <c r="Z55" s="1"/>
      <c r="AA55" s="1"/>
      <c r="AB55" s="1"/>
      <c r="AC55" s="1"/>
    </row>
    <row r="56" ht="15.75" customHeight="1">
      <c r="A56" s="1"/>
      <c r="B56" s="1"/>
      <c r="C56" s="1"/>
      <c r="D56" s="1"/>
      <c r="E56" s="1"/>
      <c r="F56" s="1"/>
      <c r="G56" s="1"/>
      <c r="H56" s="1"/>
      <c r="I56" s="1"/>
      <c r="J56" s="1"/>
      <c r="K56" s="1"/>
      <c r="L56" s="1"/>
      <c r="M56" s="1"/>
      <c r="N56" s="1"/>
      <c r="O56" s="1"/>
      <c r="P56" s="1"/>
      <c r="Q56" s="1"/>
      <c r="R56" s="1"/>
      <c r="S56" s="1"/>
      <c r="T56" s="1"/>
      <c r="U56" s="1"/>
      <c r="V56" s="1"/>
      <c r="W56" s="1"/>
      <c r="X56" s="47"/>
      <c r="Y56" s="1"/>
      <c r="Z56" s="1"/>
      <c r="AA56" s="1"/>
      <c r="AB56" s="1"/>
      <c r="AC56" s="1"/>
    </row>
    <row r="57" ht="15.75" customHeight="1">
      <c r="A57" s="1"/>
      <c r="B57" s="1"/>
      <c r="C57" s="1"/>
      <c r="D57" s="1"/>
      <c r="E57" s="1"/>
      <c r="F57" s="1"/>
      <c r="G57" s="1"/>
      <c r="H57" s="1"/>
      <c r="I57" s="1"/>
      <c r="J57" s="1"/>
      <c r="K57" s="1"/>
      <c r="L57" s="1"/>
      <c r="M57" s="1"/>
      <c r="N57" s="1"/>
      <c r="O57" s="1"/>
      <c r="P57" s="1"/>
      <c r="Q57" s="1"/>
      <c r="R57" s="1"/>
      <c r="S57" s="1"/>
      <c r="T57" s="1"/>
      <c r="U57" s="1"/>
      <c r="V57" s="1"/>
      <c r="W57" s="1"/>
      <c r="X57" s="47"/>
      <c r="Y57" s="1"/>
      <c r="Z57" s="1"/>
      <c r="AA57" s="1"/>
      <c r="AB57" s="1"/>
      <c r="AC57" s="1"/>
    </row>
    <row r="58" ht="15.75" customHeight="1">
      <c r="A58" s="1"/>
      <c r="B58" s="1"/>
      <c r="C58" s="1"/>
      <c r="D58" s="1"/>
      <c r="E58" s="1"/>
      <c r="F58" s="1"/>
      <c r="G58" s="1"/>
      <c r="H58" s="1"/>
      <c r="I58" s="1"/>
      <c r="J58" s="1"/>
      <c r="K58" s="1"/>
      <c r="L58" s="1"/>
      <c r="M58" s="1"/>
      <c r="N58" s="1"/>
      <c r="O58" s="1"/>
      <c r="P58" s="1"/>
      <c r="Q58" s="1"/>
      <c r="R58" s="1"/>
      <c r="S58" s="1"/>
      <c r="T58" s="1"/>
      <c r="U58" s="1"/>
      <c r="V58" s="1"/>
      <c r="W58" s="1"/>
      <c r="X58" s="47"/>
      <c r="Y58" s="1"/>
      <c r="Z58" s="1"/>
      <c r="AA58" s="1"/>
      <c r="AB58" s="1"/>
      <c r="AC58" s="1"/>
    </row>
    <row r="59" ht="15.75" customHeight="1">
      <c r="A59" s="1"/>
      <c r="B59" s="1"/>
      <c r="C59" s="1"/>
      <c r="D59" s="1"/>
      <c r="E59" s="1"/>
      <c r="F59" s="1"/>
      <c r="G59" s="1"/>
      <c r="H59" s="1"/>
      <c r="I59" s="1"/>
      <c r="J59" s="1"/>
      <c r="K59" s="1"/>
      <c r="L59" s="1"/>
      <c r="M59" s="1"/>
      <c r="N59" s="1"/>
      <c r="O59" s="1"/>
      <c r="P59" s="1"/>
      <c r="Q59" s="1"/>
      <c r="R59" s="1"/>
      <c r="S59" s="1"/>
      <c r="T59" s="1"/>
      <c r="U59" s="1"/>
      <c r="V59" s="1"/>
      <c r="W59" s="1"/>
      <c r="X59" s="47"/>
      <c r="Y59" s="1"/>
      <c r="Z59" s="1"/>
      <c r="AA59" s="1"/>
      <c r="AB59" s="1"/>
      <c r="AC59" s="1"/>
    </row>
    <row r="60" ht="15.75" customHeight="1">
      <c r="A60" s="1"/>
      <c r="B60" s="1"/>
      <c r="C60" s="1"/>
      <c r="D60" s="1"/>
      <c r="E60" s="1"/>
      <c r="F60" s="1"/>
      <c r="G60" s="1"/>
      <c r="H60" s="1"/>
      <c r="I60" s="1"/>
      <c r="J60" s="1"/>
      <c r="K60" s="1"/>
      <c r="L60" s="1"/>
      <c r="M60" s="1"/>
      <c r="N60" s="1"/>
      <c r="O60" s="1"/>
      <c r="P60" s="1"/>
      <c r="Q60" s="1"/>
      <c r="R60" s="1"/>
      <c r="S60" s="1"/>
      <c r="T60" s="1"/>
      <c r="U60" s="1"/>
      <c r="V60" s="1"/>
      <c r="W60" s="1"/>
      <c r="X60" s="47"/>
      <c r="Y60" s="1"/>
      <c r="Z60" s="1"/>
      <c r="AA60" s="1"/>
      <c r="AB60" s="1"/>
      <c r="AC60" s="1"/>
    </row>
    <row r="61" ht="15.75" customHeight="1">
      <c r="A61" s="1"/>
      <c r="B61" s="1"/>
      <c r="C61" s="1"/>
      <c r="D61" s="1"/>
      <c r="E61" s="1"/>
      <c r="F61" s="1"/>
      <c r="G61" s="1"/>
      <c r="H61" s="1"/>
      <c r="I61" s="1"/>
      <c r="J61" s="1"/>
      <c r="K61" s="1"/>
      <c r="L61" s="1"/>
      <c r="M61" s="1"/>
      <c r="N61" s="1"/>
      <c r="O61" s="1"/>
      <c r="P61" s="1"/>
      <c r="Q61" s="1"/>
      <c r="R61" s="1"/>
      <c r="S61" s="1"/>
      <c r="T61" s="1"/>
      <c r="U61" s="1"/>
      <c r="V61" s="1"/>
      <c r="W61" s="1"/>
      <c r="X61" s="47"/>
      <c r="Y61" s="1"/>
      <c r="Z61" s="1"/>
      <c r="AA61" s="1"/>
      <c r="AB61" s="1"/>
      <c r="AC61" s="1"/>
    </row>
    <row r="62" ht="15.75" customHeight="1">
      <c r="A62" s="1"/>
      <c r="B62" s="1"/>
      <c r="C62" s="1"/>
      <c r="D62" s="1"/>
      <c r="E62" s="1"/>
      <c r="F62" s="1"/>
      <c r="G62" s="1"/>
      <c r="H62" s="1"/>
      <c r="I62" s="1"/>
      <c r="J62" s="1"/>
      <c r="K62" s="1"/>
      <c r="L62" s="1"/>
      <c r="M62" s="1"/>
      <c r="N62" s="1"/>
      <c r="O62" s="1"/>
      <c r="P62" s="1"/>
      <c r="Q62" s="1"/>
      <c r="R62" s="1"/>
      <c r="S62" s="1"/>
      <c r="T62" s="1"/>
      <c r="U62" s="1"/>
      <c r="V62" s="1"/>
      <c r="W62" s="1"/>
      <c r="X62" s="47"/>
      <c r="Y62" s="1"/>
      <c r="Z62" s="1"/>
      <c r="AA62" s="1"/>
      <c r="AB62" s="1"/>
      <c r="AC62" s="1"/>
    </row>
    <row r="63" ht="15.75" customHeight="1">
      <c r="A63" s="1"/>
      <c r="B63" s="1"/>
      <c r="C63" s="1"/>
      <c r="D63" s="1"/>
      <c r="E63" s="1"/>
      <c r="F63" s="1"/>
      <c r="G63" s="1"/>
      <c r="H63" s="1"/>
      <c r="I63" s="1"/>
      <c r="J63" s="1"/>
      <c r="K63" s="1"/>
      <c r="L63" s="1"/>
      <c r="M63" s="1"/>
      <c r="N63" s="1"/>
      <c r="O63" s="1"/>
      <c r="P63" s="1"/>
      <c r="Q63" s="1"/>
      <c r="R63" s="1"/>
      <c r="S63" s="1"/>
      <c r="T63" s="1"/>
      <c r="U63" s="1"/>
      <c r="V63" s="1"/>
      <c r="W63" s="1"/>
      <c r="X63" s="47"/>
      <c r="Y63" s="1"/>
      <c r="Z63" s="1"/>
      <c r="AA63" s="1"/>
      <c r="AB63" s="1"/>
      <c r="AC63" s="1"/>
    </row>
    <row r="64" ht="15.75" customHeight="1">
      <c r="A64" s="1"/>
      <c r="B64" s="1"/>
      <c r="C64" s="1"/>
      <c r="D64" s="1"/>
      <c r="E64" s="1"/>
      <c r="F64" s="1"/>
      <c r="G64" s="1"/>
      <c r="H64" s="1"/>
      <c r="I64" s="1"/>
      <c r="J64" s="1"/>
      <c r="K64" s="1"/>
      <c r="L64" s="1"/>
      <c r="M64" s="1"/>
      <c r="N64" s="1"/>
      <c r="O64" s="1"/>
      <c r="P64" s="1"/>
      <c r="Q64" s="1"/>
      <c r="R64" s="1"/>
      <c r="S64" s="1"/>
      <c r="T64" s="1"/>
      <c r="U64" s="1"/>
      <c r="V64" s="1"/>
      <c r="W64" s="1"/>
      <c r="X64" s="47"/>
      <c r="Y64" s="1"/>
      <c r="Z64" s="1"/>
      <c r="AA64" s="1"/>
      <c r="AB64" s="1"/>
      <c r="AC64" s="1"/>
    </row>
    <row r="65" ht="15.75" customHeight="1">
      <c r="A65" s="1"/>
      <c r="B65" s="1"/>
      <c r="C65" s="1"/>
      <c r="D65" s="1"/>
      <c r="E65" s="1"/>
      <c r="F65" s="1"/>
      <c r="G65" s="1"/>
      <c r="H65" s="1"/>
      <c r="I65" s="1"/>
      <c r="J65" s="1"/>
      <c r="K65" s="1"/>
      <c r="L65" s="1"/>
      <c r="M65" s="1"/>
      <c r="N65" s="1"/>
      <c r="O65" s="1"/>
      <c r="P65" s="1"/>
      <c r="Q65" s="1"/>
      <c r="R65" s="1"/>
      <c r="S65" s="1"/>
      <c r="T65" s="1"/>
      <c r="U65" s="1"/>
      <c r="V65" s="1"/>
      <c r="W65" s="1"/>
      <c r="X65" s="47"/>
      <c r="Y65" s="1"/>
      <c r="Z65" s="1"/>
      <c r="AA65" s="1"/>
      <c r="AB65" s="1"/>
      <c r="AC65" s="1"/>
    </row>
    <row r="66" ht="15.75" customHeight="1">
      <c r="A66" s="1"/>
      <c r="B66" s="1"/>
      <c r="C66" s="1"/>
      <c r="D66" s="1"/>
      <c r="E66" s="1"/>
      <c r="F66" s="1"/>
      <c r="G66" s="1"/>
      <c r="H66" s="1"/>
      <c r="I66" s="1"/>
      <c r="J66" s="1"/>
      <c r="K66" s="1"/>
      <c r="L66" s="1"/>
      <c r="M66" s="1"/>
      <c r="N66" s="1"/>
      <c r="O66" s="1"/>
      <c r="P66" s="1"/>
      <c r="Q66" s="1"/>
      <c r="R66" s="1"/>
      <c r="S66" s="1"/>
      <c r="T66" s="1"/>
      <c r="U66" s="1"/>
      <c r="V66" s="1"/>
      <c r="W66" s="1"/>
      <c r="X66" s="47"/>
      <c r="Y66" s="1"/>
      <c r="Z66" s="1"/>
      <c r="AA66" s="1"/>
      <c r="AB66" s="1"/>
      <c r="AC66" s="1"/>
    </row>
    <row r="67" ht="15.75" customHeight="1">
      <c r="A67" s="1"/>
      <c r="B67" s="1"/>
      <c r="C67" s="1"/>
      <c r="D67" s="1"/>
      <c r="E67" s="1"/>
      <c r="F67" s="1"/>
      <c r="G67" s="1"/>
      <c r="H67" s="1"/>
      <c r="I67" s="1"/>
      <c r="J67" s="1"/>
      <c r="K67" s="1"/>
      <c r="L67" s="1"/>
      <c r="M67" s="1"/>
      <c r="N67" s="1"/>
      <c r="O67" s="1"/>
      <c r="P67" s="1"/>
      <c r="Q67" s="1"/>
      <c r="R67" s="1"/>
      <c r="S67" s="1"/>
      <c r="T67" s="1"/>
      <c r="U67" s="1"/>
      <c r="V67" s="1"/>
      <c r="W67" s="1"/>
      <c r="X67" s="47"/>
      <c r="Y67" s="1"/>
      <c r="Z67" s="1"/>
      <c r="AA67" s="1"/>
      <c r="AB67" s="1"/>
      <c r="AC67" s="1"/>
    </row>
    <row r="68" ht="15.75" customHeight="1">
      <c r="A68" s="1"/>
      <c r="B68" s="1"/>
      <c r="C68" s="1"/>
      <c r="D68" s="1"/>
      <c r="E68" s="1"/>
      <c r="F68" s="1"/>
      <c r="G68" s="1"/>
      <c r="H68" s="1"/>
      <c r="I68" s="1"/>
      <c r="J68" s="1"/>
      <c r="K68" s="1"/>
      <c r="L68" s="1"/>
      <c r="M68" s="1"/>
      <c r="N68" s="1"/>
      <c r="O68" s="1"/>
      <c r="P68" s="1"/>
      <c r="Q68" s="1"/>
      <c r="R68" s="1"/>
      <c r="S68" s="1"/>
      <c r="T68" s="1"/>
      <c r="U68" s="1"/>
      <c r="V68" s="1"/>
      <c r="W68" s="1"/>
      <c r="X68" s="47"/>
      <c r="Y68" s="1"/>
      <c r="Z68" s="1"/>
      <c r="AA68" s="1"/>
      <c r="AB68" s="1"/>
      <c r="AC68" s="1"/>
    </row>
    <row r="69" ht="15.75" customHeight="1">
      <c r="A69" s="1"/>
      <c r="B69" s="1"/>
      <c r="C69" s="1"/>
      <c r="D69" s="1"/>
      <c r="E69" s="1"/>
      <c r="F69" s="1"/>
      <c r="G69" s="1"/>
      <c r="H69" s="1"/>
      <c r="I69" s="1"/>
      <c r="J69" s="1"/>
      <c r="K69" s="1"/>
      <c r="L69" s="1"/>
      <c r="M69" s="1"/>
      <c r="N69" s="1"/>
      <c r="O69" s="1"/>
      <c r="P69" s="1"/>
      <c r="Q69" s="1"/>
      <c r="R69" s="1"/>
      <c r="S69" s="1"/>
      <c r="T69" s="1"/>
      <c r="U69" s="1"/>
      <c r="V69" s="1"/>
      <c r="W69" s="1"/>
      <c r="X69" s="47"/>
      <c r="Y69" s="1"/>
      <c r="Z69" s="1"/>
      <c r="AA69" s="1"/>
      <c r="AB69" s="1"/>
      <c r="AC69" s="1"/>
    </row>
    <row r="70" ht="15.75" customHeight="1">
      <c r="A70" s="1"/>
      <c r="B70" s="1"/>
      <c r="C70" s="1"/>
      <c r="D70" s="1"/>
      <c r="E70" s="1"/>
      <c r="F70" s="1"/>
      <c r="G70" s="1"/>
      <c r="H70" s="1"/>
      <c r="I70" s="1"/>
      <c r="J70" s="1"/>
      <c r="K70" s="1"/>
      <c r="L70" s="1"/>
      <c r="M70" s="1"/>
      <c r="N70" s="1"/>
      <c r="O70" s="1"/>
      <c r="P70" s="1"/>
      <c r="Q70" s="1"/>
      <c r="R70" s="1"/>
      <c r="S70" s="1"/>
      <c r="T70" s="1"/>
      <c r="U70" s="1"/>
      <c r="V70" s="1"/>
      <c r="W70" s="1"/>
      <c r="X70" s="47"/>
      <c r="Y70" s="1"/>
      <c r="Z70" s="1"/>
      <c r="AA70" s="1"/>
      <c r="AB70" s="1"/>
      <c r="AC70" s="1"/>
    </row>
    <row r="71" ht="15.75" customHeight="1">
      <c r="A71" s="1"/>
      <c r="B71" s="1"/>
      <c r="C71" s="1"/>
      <c r="D71" s="1"/>
      <c r="E71" s="1"/>
      <c r="F71" s="1"/>
      <c r="G71" s="1"/>
      <c r="H71" s="1"/>
      <c r="I71" s="1"/>
      <c r="J71" s="1"/>
      <c r="K71" s="1"/>
      <c r="L71" s="1"/>
      <c r="M71" s="1"/>
      <c r="N71" s="1"/>
      <c r="O71" s="1"/>
      <c r="P71" s="1"/>
      <c r="Q71" s="1"/>
      <c r="R71" s="1"/>
      <c r="S71" s="1"/>
      <c r="T71" s="1"/>
      <c r="U71" s="1"/>
      <c r="V71" s="1"/>
      <c r="W71" s="1"/>
      <c r="X71" s="47"/>
      <c r="Y71" s="1"/>
      <c r="Z71" s="1"/>
      <c r="AA71" s="1"/>
      <c r="AB71" s="1"/>
      <c r="AC71" s="1"/>
    </row>
    <row r="72" ht="15.75" customHeight="1">
      <c r="A72" s="1"/>
      <c r="B72" s="1"/>
      <c r="C72" s="1"/>
      <c r="D72" s="1"/>
      <c r="E72" s="1"/>
      <c r="F72" s="1"/>
      <c r="G72" s="1"/>
      <c r="H72" s="1"/>
      <c r="I72" s="1"/>
      <c r="J72" s="1"/>
      <c r="K72" s="1"/>
      <c r="L72" s="1"/>
      <c r="M72" s="1"/>
      <c r="N72" s="1"/>
      <c r="O72" s="1"/>
      <c r="P72" s="1"/>
      <c r="Q72" s="1"/>
      <c r="R72" s="1"/>
      <c r="S72" s="1"/>
      <c r="T72" s="1"/>
      <c r="U72" s="1"/>
      <c r="V72" s="1"/>
      <c r="W72" s="1"/>
      <c r="X72" s="47"/>
      <c r="Y72" s="1"/>
      <c r="Z72" s="1"/>
      <c r="AA72" s="1"/>
      <c r="AB72" s="1"/>
      <c r="AC72" s="1"/>
    </row>
    <row r="73" ht="15.75" customHeight="1">
      <c r="A73" s="1"/>
      <c r="B73" s="1"/>
      <c r="C73" s="1"/>
      <c r="D73" s="1"/>
      <c r="E73" s="1"/>
      <c r="F73" s="1"/>
      <c r="G73" s="1"/>
      <c r="H73" s="1"/>
      <c r="I73" s="1"/>
      <c r="J73" s="1"/>
      <c r="K73" s="1"/>
      <c r="L73" s="1"/>
      <c r="M73" s="1"/>
      <c r="N73" s="1"/>
      <c r="O73" s="1"/>
      <c r="P73" s="1"/>
      <c r="Q73" s="1"/>
      <c r="R73" s="1"/>
      <c r="S73" s="1"/>
      <c r="T73" s="1"/>
      <c r="U73" s="1"/>
      <c r="V73" s="1"/>
      <c r="W73" s="1"/>
      <c r="X73" s="47"/>
      <c r="Y73" s="1"/>
      <c r="Z73" s="1"/>
      <c r="AA73" s="1"/>
      <c r="AB73" s="1"/>
      <c r="AC73" s="1"/>
    </row>
    <row r="74" ht="15.75" customHeight="1">
      <c r="A74" s="1"/>
      <c r="B74" s="1"/>
      <c r="C74" s="1"/>
      <c r="D74" s="1"/>
      <c r="E74" s="1"/>
      <c r="F74" s="1"/>
      <c r="G74" s="1"/>
      <c r="H74" s="1"/>
      <c r="I74" s="1"/>
      <c r="J74" s="1"/>
      <c r="K74" s="1"/>
      <c r="L74" s="1"/>
      <c r="M74" s="1"/>
      <c r="N74" s="1"/>
      <c r="O74" s="1"/>
      <c r="P74" s="1"/>
      <c r="Q74" s="1"/>
      <c r="R74" s="1"/>
      <c r="S74" s="1"/>
      <c r="T74" s="1"/>
      <c r="U74" s="1"/>
      <c r="V74" s="1"/>
      <c r="W74" s="1"/>
      <c r="X74" s="47"/>
      <c r="Y74" s="1"/>
      <c r="Z74" s="1"/>
      <c r="AA74" s="1"/>
      <c r="AB74" s="1"/>
      <c r="AC74" s="1"/>
    </row>
    <row r="75" ht="15.75" customHeight="1">
      <c r="A75" s="1"/>
      <c r="B75" s="1"/>
      <c r="C75" s="1"/>
      <c r="D75" s="1"/>
      <c r="E75" s="1"/>
      <c r="F75" s="1"/>
      <c r="G75" s="1"/>
      <c r="H75" s="1"/>
      <c r="I75" s="1"/>
      <c r="J75" s="1"/>
      <c r="K75" s="1"/>
      <c r="L75" s="1"/>
      <c r="M75" s="1"/>
      <c r="N75" s="1"/>
      <c r="O75" s="1"/>
      <c r="P75" s="1"/>
      <c r="Q75" s="1"/>
      <c r="R75" s="1"/>
      <c r="S75" s="1"/>
      <c r="T75" s="1"/>
      <c r="U75" s="1"/>
      <c r="V75" s="1"/>
      <c r="W75" s="1"/>
      <c r="X75" s="47"/>
      <c r="Y75" s="1"/>
      <c r="Z75" s="1"/>
      <c r="AA75" s="1"/>
      <c r="AB75" s="1"/>
      <c r="AC75" s="1"/>
    </row>
    <row r="76" ht="15.75" customHeight="1">
      <c r="A76" s="1"/>
      <c r="B76" s="1"/>
      <c r="C76" s="1"/>
      <c r="D76" s="1"/>
      <c r="E76" s="1"/>
      <c r="F76" s="1"/>
      <c r="G76" s="1"/>
      <c r="H76" s="1"/>
      <c r="I76" s="1"/>
      <c r="J76" s="1"/>
      <c r="K76" s="1"/>
      <c r="L76" s="1"/>
      <c r="M76" s="1"/>
      <c r="N76" s="1"/>
      <c r="O76" s="1"/>
      <c r="P76" s="1"/>
      <c r="Q76" s="1"/>
      <c r="R76" s="1"/>
      <c r="S76" s="1"/>
      <c r="T76" s="1"/>
      <c r="U76" s="1"/>
      <c r="V76" s="1"/>
      <c r="W76" s="1"/>
      <c r="X76" s="47"/>
      <c r="Y76" s="1"/>
      <c r="Z76" s="1"/>
      <c r="AA76" s="1"/>
      <c r="AB76" s="1"/>
      <c r="AC76" s="1"/>
    </row>
    <row r="77" ht="15.75" customHeight="1">
      <c r="A77" s="1"/>
      <c r="B77" s="1"/>
      <c r="C77" s="1"/>
      <c r="D77" s="1"/>
      <c r="E77" s="1"/>
      <c r="F77" s="1"/>
      <c r="G77" s="1"/>
      <c r="H77" s="1"/>
      <c r="I77" s="1"/>
      <c r="J77" s="1"/>
      <c r="K77" s="1"/>
      <c r="L77" s="1"/>
      <c r="M77" s="1"/>
      <c r="N77" s="1"/>
      <c r="O77" s="1"/>
      <c r="P77" s="1"/>
      <c r="Q77" s="1"/>
      <c r="R77" s="1"/>
      <c r="S77" s="1"/>
      <c r="T77" s="1"/>
      <c r="U77" s="1"/>
      <c r="V77" s="1"/>
      <c r="W77" s="1"/>
      <c r="X77" s="47"/>
      <c r="Y77" s="1"/>
      <c r="Z77" s="1"/>
      <c r="AA77" s="1"/>
      <c r="AB77" s="1"/>
      <c r="AC77" s="1"/>
    </row>
    <row r="78" ht="15.75" customHeight="1">
      <c r="A78" s="1"/>
      <c r="B78" s="1"/>
      <c r="C78" s="1"/>
      <c r="D78" s="1"/>
      <c r="E78" s="1"/>
      <c r="F78" s="1"/>
      <c r="G78" s="1"/>
      <c r="H78" s="1"/>
      <c r="I78" s="1"/>
      <c r="J78" s="1"/>
      <c r="K78" s="1"/>
      <c r="L78" s="1"/>
      <c r="M78" s="1"/>
      <c r="N78" s="1"/>
      <c r="O78" s="1"/>
      <c r="P78" s="1"/>
      <c r="Q78" s="1"/>
      <c r="R78" s="1"/>
      <c r="S78" s="1"/>
      <c r="T78" s="1"/>
      <c r="U78" s="1"/>
      <c r="V78" s="1"/>
      <c r="W78" s="1"/>
      <c r="X78" s="47"/>
      <c r="Y78" s="1"/>
      <c r="Z78" s="1"/>
      <c r="AA78" s="1"/>
      <c r="AB78" s="1"/>
      <c r="AC78" s="1"/>
    </row>
    <row r="79" ht="15.75" customHeight="1">
      <c r="A79" s="1"/>
      <c r="B79" s="1"/>
      <c r="C79" s="1"/>
      <c r="D79" s="1"/>
      <c r="E79" s="1"/>
      <c r="F79" s="1"/>
      <c r="G79" s="1"/>
      <c r="H79" s="1"/>
      <c r="I79" s="1"/>
      <c r="J79" s="1"/>
      <c r="K79" s="1"/>
      <c r="L79" s="1"/>
      <c r="M79" s="1"/>
      <c r="N79" s="1"/>
      <c r="O79" s="1"/>
      <c r="P79" s="1"/>
      <c r="Q79" s="1"/>
      <c r="R79" s="1"/>
      <c r="S79" s="1"/>
      <c r="T79" s="1"/>
      <c r="U79" s="1"/>
      <c r="V79" s="1"/>
      <c r="W79" s="1"/>
      <c r="X79" s="47"/>
      <c r="Y79" s="1"/>
      <c r="Z79" s="1"/>
      <c r="AA79" s="1"/>
      <c r="AB79" s="1"/>
      <c r="AC79" s="1"/>
    </row>
    <row r="80" ht="15.75" customHeight="1">
      <c r="A80" s="1"/>
      <c r="B80" s="1"/>
      <c r="C80" s="1"/>
      <c r="D80" s="1"/>
      <c r="E80" s="1"/>
      <c r="F80" s="1"/>
      <c r="G80" s="1"/>
      <c r="H80" s="1"/>
      <c r="I80" s="1"/>
      <c r="J80" s="1"/>
      <c r="K80" s="1"/>
      <c r="L80" s="1"/>
      <c r="M80" s="1"/>
      <c r="N80" s="1"/>
      <c r="O80" s="1"/>
      <c r="P80" s="1"/>
      <c r="Q80" s="1"/>
      <c r="R80" s="1"/>
      <c r="S80" s="1"/>
      <c r="T80" s="1"/>
      <c r="U80" s="1"/>
      <c r="V80" s="1"/>
      <c r="W80" s="1"/>
      <c r="X80" s="47"/>
      <c r="Y80" s="1"/>
      <c r="Z80" s="1"/>
      <c r="AA80" s="1"/>
      <c r="AB80" s="1"/>
      <c r="AC80" s="1"/>
    </row>
    <row r="81" ht="15.75" customHeight="1">
      <c r="A81" s="1"/>
      <c r="B81" s="1"/>
      <c r="C81" s="1"/>
      <c r="D81" s="1"/>
      <c r="E81" s="1"/>
      <c r="F81" s="1"/>
      <c r="G81" s="1"/>
      <c r="H81" s="1"/>
      <c r="I81" s="1"/>
      <c r="J81" s="1"/>
      <c r="K81" s="1"/>
      <c r="L81" s="1"/>
      <c r="M81" s="1"/>
      <c r="N81" s="1"/>
      <c r="O81" s="1"/>
      <c r="P81" s="1"/>
      <c r="Q81" s="1"/>
      <c r="R81" s="1"/>
      <c r="S81" s="1"/>
      <c r="T81" s="1"/>
      <c r="U81" s="1"/>
      <c r="V81" s="1"/>
      <c r="W81" s="1"/>
      <c r="X81" s="47"/>
      <c r="Y81" s="1"/>
      <c r="Z81" s="1"/>
      <c r="AA81" s="1"/>
      <c r="AB81" s="1"/>
      <c r="AC81" s="1"/>
    </row>
    <row r="82" ht="15.75" customHeight="1">
      <c r="A82" s="1"/>
      <c r="B82" s="1"/>
      <c r="C82" s="1"/>
      <c r="D82" s="1"/>
      <c r="E82" s="1"/>
      <c r="F82" s="1"/>
      <c r="G82" s="1"/>
      <c r="H82" s="1"/>
      <c r="I82" s="1"/>
      <c r="J82" s="1"/>
      <c r="K82" s="1"/>
      <c r="L82" s="1"/>
      <c r="M82" s="1"/>
      <c r="N82" s="1"/>
      <c r="O82" s="1"/>
      <c r="P82" s="1"/>
      <c r="Q82" s="1"/>
      <c r="R82" s="1"/>
      <c r="S82" s="1"/>
      <c r="T82" s="1"/>
      <c r="U82" s="1"/>
      <c r="V82" s="1"/>
      <c r="W82" s="1"/>
      <c r="X82" s="2"/>
      <c r="Y82" s="1"/>
      <c r="Z82" s="1"/>
      <c r="AA82" s="1"/>
      <c r="AB82" s="1"/>
      <c r="AC82" s="1"/>
    </row>
    <row r="83" ht="15.75" customHeight="1">
      <c r="A83" s="1"/>
      <c r="B83" s="1"/>
      <c r="C83" s="1"/>
      <c r="D83" s="1"/>
      <c r="E83" s="1"/>
      <c r="F83" s="1"/>
      <c r="G83" s="1"/>
      <c r="H83" s="1"/>
      <c r="I83" s="1"/>
      <c r="J83" s="1"/>
      <c r="K83" s="1"/>
      <c r="L83" s="1"/>
      <c r="M83" s="1"/>
      <c r="N83" s="1"/>
      <c r="O83" s="1"/>
      <c r="P83" s="1"/>
      <c r="Q83" s="1"/>
      <c r="R83" s="1"/>
      <c r="S83" s="1"/>
      <c r="T83" s="1"/>
      <c r="U83" s="1"/>
      <c r="V83" s="1"/>
      <c r="W83" s="1"/>
      <c r="X83" s="2"/>
      <c r="Y83" s="1"/>
      <c r="Z83" s="1"/>
      <c r="AA83" s="1"/>
      <c r="AB83" s="1"/>
      <c r="AC83" s="1"/>
    </row>
    <row r="84" ht="15.75" customHeight="1">
      <c r="A84" s="1"/>
      <c r="B84" s="1"/>
      <c r="C84" s="1"/>
      <c r="D84" s="1"/>
      <c r="E84" s="1"/>
      <c r="F84" s="1"/>
      <c r="G84" s="1"/>
      <c r="H84" s="1"/>
      <c r="I84" s="1"/>
      <c r="J84" s="1"/>
      <c r="K84" s="1"/>
      <c r="L84" s="1"/>
      <c r="M84" s="1"/>
      <c r="N84" s="1"/>
      <c r="O84" s="1"/>
      <c r="P84" s="1"/>
      <c r="Q84" s="1"/>
      <c r="R84" s="1"/>
      <c r="S84" s="1"/>
      <c r="T84" s="1"/>
      <c r="U84" s="1"/>
      <c r="V84" s="1"/>
      <c r="W84" s="1"/>
      <c r="X84" s="2"/>
      <c r="Y84" s="1"/>
      <c r="Z84" s="1"/>
      <c r="AA84" s="1"/>
      <c r="AB84" s="1"/>
      <c r="AC84" s="1"/>
    </row>
    <row r="85" ht="15.75" customHeight="1">
      <c r="A85" s="1"/>
      <c r="B85" s="1"/>
      <c r="C85" s="1"/>
      <c r="D85" s="1"/>
      <c r="E85" s="1"/>
      <c r="F85" s="1"/>
      <c r="G85" s="1"/>
      <c r="H85" s="1"/>
      <c r="I85" s="1"/>
      <c r="J85" s="1"/>
      <c r="K85" s="1"/>
      <c r="L85" s="1"/>
      <c r="M85" s="1"/>
      <c r="N85" s="1"/>
      <c r="O85" s="1"/>
      <c r="P85" s="1"/>
      <c r="Q85" s="1"/>
      <c r="R85" s="1"/>
      <c r="S85" s="1"/>
      <c r="T85" s="1"/>
      <c r="U85" s="1"/>
      <c r="V85" s="1"/>
      <c r="W85" s="1"/>
      <c r="X85" s="2"/>
      <c r="Y85" s="1"/>
      <c r="Z85" s="1"/>
      <c r="AA85" s="1"/>
      <c r="AB85" s="1"/>
      <c r="AC85" s="1"/>
    </row>
    <row r="86" ht="15.75" customHeight="1">
      <c r="A86" s="1"/>
      <c r="B86" s="1"/>
      <c r="C86" s="1"/>
      <c r="D86" s="1"/>
      <c r="E86" s="1"/>
      <c r="F86" s="1"/>
      <c r="G86" s="1"/>
      <c r="H86" s="1"/>
      <c r="I86" s="1"/>
      <c r="J86" s="1"/>
      <c r="K86" s="1"/>
      <c r="L86" s="1"/>
      <c r="M86" s="1"/>
      <c r="N86" s="1"/>
      <c r="O86" s="1"/>
      <c r="P86" s="1"/>
      <c r="Q86" s="1"/>
      <c r="R86" s="1"/>
      <c r="S86" s="1"/>
      <c r="T86" s="1"/>
      <c r="U86" s="1"/>
      <c r="V86" s="1"/>
      <c r="W86" s="1"/>
      <c r="X86" s="2"/>
      <c r="Y86" s="1"/>
      <c r="Z86" s="1"/>
      <c r="AA86" s="1"/>
      <c r="AB86" s="1"/>
      <c r="AC86" s="1"/>
    </row>
    <row r="87" ht="15.75" customHeight="1">
      <c r="A87" s="1"/>
      <c r="B87" s="1"/>
      <c r="C87" s="1"/>
      <c r="D87" s="1"/>
      <c r="E87" s="1"/>
      <c r="F87" s="1"/>
      <c r="G87" s="1"/>
      <c r="H87" s="1"/>
      <c r="I87" s="1"/>
      <c r="J87" s="1"/>
      <c r="K87" s="1"/>
      <c r="L87" s="1"/>
      <c r="M87" s="1"/>
      <c r="N87" s="1"/>
      <c r="O87" s="1"/>
      <c r="P87" s="1"/>
      <c r="Q87" s="1"/>
      <c r="R87" s="1"/>
      <c r="S87" s="1"/>
      <c r="T87" s="1"/>
      <c r="U87" s="1"/>
      <c r="V87" s="1"/>
      <c r="W87" s="1"/>
      <c r="X87" s="2"/>
      <c r="Y87" s="1"/>
      <c r="Z87" s="1"/>
      <c r="AA87" s="1"/>
      <c r="AB87" s="1"/>
      <c r="AC87" s="1"/>
    </row>
    <row r="88" ht="15.75" customHeight="1">
      <c r="A88" s="1"/>
      <c r="B88" s="1"/>
      <c r="C88" s="1"/>
      <c r="D88" s="1"/>
      <c r="E88" s="1"/>
      <c r="F88" s="1"/>
      <c r="G88" s="1"/>
      <c r="H88" s="1"/>
      <c r="I88" s="1"/>
      <c r="J88" s="1"/>
      <c r="K88" s="1"/>
      <c r="L88" s="1"/>
      <c r="M88" s="1"/>
      <c r="N88" s="1"/>
      <c r="O88" s="1"/>
      <c r="P88" s="1"/>
      <c r="Q88" s="1"/>
      <c r="R88" s="1"/>
      <c r="S88" s="1"/>
      <c r="T88" s="1"/>
      <c r="U88" s="1"/>
      <c r="V88" s="1"/>
      <c r="W88" s="1"/>
      <c r="X88" s="2"/>
      <c r="Y88" s="1"/>
      <c r="Z88" s="1"/>
      <c r="AA88" s="1"/>
      <c r="AB88" s="1"/>
      <c r="AC88" s="1"/>
    </row>
    <row r="89" ht="15.75" customHeight="1">
      <c r="A89" s="1"/>
      <c r="B89" s="1"/>
      <c r="C89" s="1"/>
      <c r="D89" s="1"/>
      <c r="E89" s="1"/>
      <c r="F89" s="1"/>
      <c r="G89" s="1"/>
      <c r="H89" s="1"/>
      <c r="I89" s="1"/>
      <c r="J89" s="1"/>
      <c r="K89" s="1"/>
      <c r="L89" s="1"/>
      <c r="M89" s="1"/>
      <c r="N89" s="1"/>
      <c r="O89" s="1"/>
      <c r="P89" s="1"/>
      <c r="Q89" s="1"/>
      <c r="R89" s="1"/>
      <c r="S89" s="1"/>
      <c r="T89" s="1"/>
      <c r="U89" s="1"/>
      <c r="V89" s="1"/>
      <c r="W89" s="1"/>
      <c r="X89" s="2"/>
      <c r="Y89" s="1"/>
      <c r="Z89" s="1"/>
      <c r="AA89" s="1"/>
      <c r="AB89" s="1"/>
      <c r="AC89" s="1"/>
    </row>
    <row r="90" ht="15.75" customHeight="1">
      <c r="A90" s="1"/>
      <c r="B90" s="1"/>
      <c r="C90" s="1"/>
      <c r="D90" s="1"/>
      <c r="E90" s="1"/>
      <c r="F90" s="1"/>
      <c r="G90" s="1"/>
      <c r="H90" s="1"/>
      <c r="I90" s="1"/>
      <c r="J90" s="1"/>
      <c r="K90" s="1"/>
      <c r="L90" s="1"/>
      <c r="M90" s="1"/>
      <c r="N90" s="1"/>
      <c r="O90" s="1"/>
      <c r="P90" s="1"/>
      <c r="Q90" s="1"/>
      <c r="R90" s="1"/>
      <c r="S90" s="1"/>
      <c r="T90" s="1"/>
      <c r="U90" s="1"/>
      <c r="V90" s="1"/>
      <c r="W90" s="1"/>
      <c r="X90" s="2"/>
      <c r="Y90" s="1"/>
      <c r="Z90" s="1"/>
      <c r="AA90" s="1"/>
      <c r="AB90" s="1"/>
      <c r="AC90" s="1"/>
    </row>
    <row r="91" ht="15.75" customHeight="1">
      <c r="A91" s="1"/>
      <c r="B91" s="1"/>
      <c r="C91" s="1"/>
      <c r="D91" s="1"/>
      <c r="E91" s="1"/>
      <c r="F91" s="1"/>
      <c r="G91" s="1"/>
      <c r="H91" s="1"/>
      <c r="I91" s="1"/>
      <c r="J91" s="1"/>
      <c r="K91" s="1"/>
      <c r="L91" s="1"/>
      <c r="M91" s="1"/>
      <c r="N91" s="1"/>
      <c r="O91" s="1"/>
      <c r="P91" s="1"/>
      <c r="Q91" s="1"/>
      <c r="R91" s="1"/>
      <c r="S91" s="1"/>
      <c r="T91" s="1"/>
      <c r="U91" s="1"/>
      <c r="V91" s="1"/>
      <c r="W91" s="1"/>
      <c r="X91" s="2"/>
      <c r="Y91" s="1"/>
      <c r="Z91" s="1"/>
      <c r="AA91" s="1"/>
      <c r="AB91" s="1"/>
      <c r="AC91" s="1"/>
    </row>
    <row r="92" ht="15.75" customHeight="1">
      <c r="A92" s="1"/>
      <c r="B92" s="1"/>
      <c r="C92" s="1"/>
      <c r="D92" s="1"/>
      <c r="E92" s="1"/>
      <c r="F92" s="1"/>
      <c r="G92" s="1"/>
      <c r="H92" s="1"/>
      <c r="I92" s="1"/>
      <c r="J92" s="1"/>
      <c r="K92" s="1"/>
      <c r="L92" s="1"/>
      <c r="M92" s="1"/>
      <c r="N92" s="1"/>
      <c r="O92" s="1"/>
      <c r="P92" s="1"/>
      <c r="Q92" s="1"/>
      <c r="R92" s="1"/>
      <c r="S92" s="1"/>
      <c r="T92" s="1"/>
      <c r="U92" s="1"/>
      <c r="V92" s="1"/>
      <c r="W92" s="1"/>
      <c r="X92" s="2"/>
      <c r="Y92" s="1"/>
      <c r="Z92" s="1"/>
      <c r="AA92" s="1"/>
      <c r="AB92" s="1"/>
      <c r="AC92" s="1"/>
    </row>
    <row r="93" ht="15.75" customHeight="1">
      <c r="A93" s="1"/>
      <c r="B93" s="1"/>
      <c r="C93" s="1"/>
      <c r="D93" s="1"/>
      <c r="E93" s="1"/>
      <c r="F93" s="1"/>
      <c r="G93" s="1"/>
      <c r="H93" s="1"/>
      <c r="I93" s="1"/>
      <c r="J93" s="1"/>
      <c r="K93" s="1"/>
      <c r="L93" s="1"/>
      <c r="M93" s="1"/>
      <c r="N93" s="1"/>
      <c r="O93" s="1"/>
      <c r="P93" s="1"/>
      <c r="Q93" s="1"/>
      <c r="R93" s="1"/>
      <c r="S93" s="1"/>
      <c r="T93" s="1"/>
      <c r="U93" s="1"/>
      <c r="V93" s="1"/>
      <c r="W93" s="1"/>
      <c r="X93" s="2"/>
      <c r="Y93" s="1"/>
      <c r="Z93" s="1"/>
      <c r="AA93" s="1"/>
      <c r="AB93" s="1"/>
      <c r="AC93" s="1"/>
    </row>
    <row r="94" ht="15.75" customHeight="1">
      <c r="A94" s="1"/>
      <c r="B94" s="1"/>
      <c r="C94" s="1"/>
      <c r="D94" s="1"/>
      <c r="E94" s="1"/>
      <c r="F94" s="1"/>
      <c r="G94" s="1"/>
      <c r="H94" s="1"/>
      <c r="I94" s="1"/>
      <c r="J94" s="1"/>
      <c r="K94" s="1"/>
      <c r="L94" s="1"/>
      <c r="M94" s="1"/>
      <c r="N94" s="1"/>
      <c r="O94" s="1"/>
      <c r="P94" s="1"/>
      <c r="Q94" s="1"/>
      <c r="R94" s="1"/>
      <c r="S94" s="1"/>
      <c r="T94" s="1"/>
      <c r="U94" s="1"/>
      <c r="V94" s="1"/>
      <c r="W94" s="1"/>
      <c r="X94" s="2"/>
      <c r="Y94" s="1"/>
      <c r="Z94" s="1"/>
      <c r="AA94" s="1"/>
      <c r="AB94" s="1"/>
      <c r="AC94" s="1"/>
    </row>
    <row r="95" ht="15.75" customHeight="1">
      <c r="A95" s="1"/>
      <c r="B95" s="1"/>
      <c r="C95" s="1"/>
      <c r="D95" s="1"/>
      <c r="E95" s="1"/>
      <c r="F95" s="1"/>
      <c r="G95" s="1"/>
      <c r="H95" s="1"/>
      <c r="I95" s="1"/>
      <c r="J95" s="1"/>
      <c r="K95" s="1"/>
      <c r="L95" s="1"/>
      <c r="M95" s="1"/>
      <c r="N95" s="1"/>
      <c r="O95" s="1"/>
      <c r="P95" s="1"/>
      <c r="Q95" s="1"/>
      <c r="R95" s="1"/>
      <c r="S95" s="1"/>
      <c r="T95" s="1"/>
      <c r="U95" s="1"/>
      <c r="V95" s="1"/>
      <c r="W95" s="1"/>
      <c r="X95" s="2"/>
      <c r="Y95" s="1"/>
      <c r="Z95" s="1"/>
      <c r="AA95" s="1"/>
      <c r="AB95" s="1"/>
      <c r="AC95" s="1"/>
    </row>
    <row r="96" ht="15.75" customHeight="1">
      <c r="A96" s="1"/>
      <c r="B96" s="1"/>
      <c r="C96" s="1"/>
      <c r="D96" s="1"/>
      <c r="E96" s="1"/>
      <c r="F96" s="1"/>
      <c r="G96" s="1"/>
      <c r="H96" s="1"/>
      <c r="I96" s="1"/>
      <c r="J96" s="1"/>
      <c r="K96" s="1"/>
      <c r="L96" s="1"/>
      <c r="M96" s="1"/>
      <c r="N96" s="1"/>
      <c r="O96" s="1"/>
      <c r="P96" s="1"/>
      <c r="Q96" s="1"/>
      <c r="R96" s="1"/>
      <c r="S96" s="1"/>
      <c r="T96" s="1"/>
      <c r="U96" s="1"/>
      <c r="V96" s="1"/>
      <c r="W96" s="1"/>
      <c r="X96" s="2"/>
      <c r="Y96" s="1"/>
      <c r="Z96" s="1"/>
      <c r="AA96" s="1"/>
      <c r="AB96" s="1"/>
      <c r="AC96" s="1"/>
    </row>
    <row r="97" ht="15.75" customHeight="1">
      <c r="A97" s="1"/>
      <c r="B97" s="1"/>
      <c r="C97" s="1"/>
      <c r="D97" s="1"/>
      <c r="E97" s="1"/>
      <c r="F97" s="1"/>
      <c r="G97" s="1"/>
      <c r="H97" s="1"/>
      <c r="I97" s="1"/>
      <c r="J97" s="1"/>
      <c r="K97" s="1"/>
      <c r="L97" s="1"/>
      <c r="M97" s="1"/>
      <c r="N97" s="1"/>
      <c r="O97" s="1"/>
      <c r="P97" s="1"/>
      <c r="Q97" s="1"/>
      <c r="R97" s="1"/>
      <c r="S97" s="1"/>
      <c r="T97" s="1"/>
      <c r="U97" s="1"/>
      <c r="V97" s="1"/>
      <c r="W97" s="1"/>
      <c r="X97" s="2"/>
      <c r="Y97" s="1"/>
      <c r="Z97" s="1"/>
      <c r="AA97" s="1"/>
      <c r="AB97" s="1"/>
      <c r="AC97" s="1"/>
    </row>
    <row r="98" ht="15.75" customHeight="1">
      <c r="A98" s="1"/>
      <c r="B98" s="1"/>
      <c r="C98" s="1"/>
      <c r="D98" s="1"/>
      <c r="E98" s="1"/>
      <c r="F98" s="1"/>
      <c r="G98" s="1"/>
      <c r="H98" s="1"/>
      <c r="I98" s="1"/>
      <c r="J98" s="1"/>
      <c r="K98" s="1"/>
      <c r="L98" s="1"/>
      <c r="M98" s="1"/>
      <c r="N98" s="1"/>
      <c r="O98" s="1"/>
      <c r="P98" s="1"/>
      <c r="Q98" s="1"/>
      <c r="R98" s="1"/>
      <c r="S98" s="1"/>
      <c r="T98" s="1"/>
      <c r="U98" s="1"/>
      <c r="V98" s="1"/>
      <c r="W98" s="1"/>
      <c r="X98" s="2"/>
      <c r="Y98" s="1"/>
      <c r="Z98" s="1"/>
      <c r="AA98" s="1"/>
      <c r="AB98" s="1"/>
      <c r="AC98" s="1"/>
    </row>
    <row r="99" ht="15.75" customHeight="1">
      <c r="A99" s="1"/>
      <c r="B99" s="1"/>
      <c r="C99" s="1"/>
      <c r="D99" s="1"/>
      <c r="E99" s="1"/>
      <c r="F99" s="1"/>
      <c r="G99" s="1"/>
      <c r="H99" s="1"/>
      <c r="I99" s="1"/>
      <c r="J99" s="1"/>
      <c r="K99" s="1"/>
      <c r="L99" s="1"/>
      <c r="M99" s="1"/>
      <c r="N99" s="1"/>
      <c r="O99" s="1"/>
      <c r="P99" s="1"/>
      <c r="Q99" s="1"/>
      <c r="R99" s="1"/>
      <c r="S99" s="1"/>
      <c r="T99" s="1"/>
      <c r="U99" s="1"/>
      <c r="V99" s="1"/>
      <c r="W99" s="1"/>
      <c r="X99" s="2"/>
      <c r="Y99" s="1"/>
      <c r="Z99" s="1"/>
      <c r="AA99" s="1"/>
      <c r="AB99" s="1"/>
      <c r="AC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2"/>
      <c r="Y100" s="1"/>
      <c r="Z100" s="1"/>
      <c r="AA100" s="1"/>
      <c r="AB100" s="1"/>
      <c r="AC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2"/>
      <c r="Y101" s="1"/>
      <c r="Z101" s="1"/>
      <c r="AA101" s="1"/>
      <c r="AB101" s="1"/>
      <c r="AC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2"/>
      <c r="Y102" s="1"/>
      <c r="Z102" s="1"/>
      <c r="AA102" s="1"/>
      <c r="AB102" s="1"/>
      <c r="AC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2"/>
      <c r="Y103" s="1"/>
      <c r="Z103" s="1"/>
      <c r="AA103" s="1"/>
      <c r="AB103" s="1"/>
      <c r="AC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2"/>
      <c r="Y104" s="1"/>
      <c r="Z104" s="1"/>
      <c r="AA104" s="1"/>
      <c r="AB104" s="1"/>
      <c r="AC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2"/>
      <c r="Y105" s="1"/>
      <c r="Z105" s="1"/>
      <c r="AA105" s="1"/>
      <c r="AB105" s="1"/>
      <c r="AC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2"/>
      <c r="Y106" s="1"/>
      <c r="Z106" s="1"/>
      <c r="AA106" s="1"/>
      <c r="AB106" s="1"/>
      <c r="AC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2"/>
      <c r="Y107" s="1"/>
      <c r="Z107" s="1"/>
      <c r="AA107" s="1"/>
      <c r="AB107" s="1"/>
      <c r="AC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2"/>
      <c r="Y108" s="1"/>
      <c r="Z108" s="1"/>
      <c r="AA108" s="1"/>
      <c r="AB108" s="1"/>
      <c r="AC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2"/>
      <c r="Y109" s="1"/>
      <c r="Z109" s="1"/>
      <c r="AA109" s="1"/>
      <c r="AB109" s="1"/>
      <c r="AC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2"/>
      <c r="Y110" s="1"/>
      <c r="Z110" s="1"/>
      <c r="AA110" s="1"/>
      <c r="AB110" s="1"/>
      <c r="AC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2"/>
      <c r="Y111" s="1"/>
      <c r="Z111" s="1"/>
      <c r="AA111" s="1"/>
      <c r="AB111" s="1"/>
      <c r="AC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2"/>
      <c r="Y112" s="1"/>
      <c r="Z112" s="1"/>
      <c r="AA112" s="1"/>
      <c r="AB112" s="1"/>
      <c r="AC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2"/>
      <c r="Y113" s="1"/>
      <c r="Z113" s="1"/>
      <c r="AA113" s="1"/>
      <c r="AB113" s="1"/>
      <c r="AC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2"/>
      <c r="Y114" s="1"/>
      <c r="Z114" s="1"/>
      <c r="AA114" s="1"/>
      <c r="AB114" s="1"/>
      <c r="AC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2"/>
      <c r="Y115" s="1"/>
      <c r="Z115" s="1"/>
      <c r="AA115" s="1"/>
      <c r="AB115" s="1"/>
      <c r="AC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2"/>
      <c r="Y116" s="1"/>
      <c r="Z116" s="1"/>
      <c r="AA116" s="1"/>
      <c r="AB116" s="1"/>
      <c r="AC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2"/>
      <c r="Y117" s="1"/>
      <c r="Z117" s="1"/>
      <c r="AA117" s="1"/>
      <c r="AB117" s="1"/>
      <c r="AC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2"/>
      <c r="Y118" s="1"/>
      <c r="Z118" s="1"/>
      <c r="AA118" s="1"/>
      <c r="AB118" s="1"/>
      <c r="AC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2"/>
      <c r="Y119" s="1"/>
      <c r="Z119" s="1"/>
      <c r="AA119" s="1"/>
      <c r="AB119" s="1"/>
      <c r="AC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2"/>
      <c r="Y120" s="1"/>
      <c r="Z120" s="1"/>
      <c r="AA120" s="1"/>
      <c r="AB120" s="1"/>
      <c r="AC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2"/>
      <c r="Y121" s="1"/>
      <c r="Z121" s="1"/>
      <c r="AA121" s="1"/>
      <c r="AB121" s="1"/>
      <c r="AC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2"/>
      <c r="Y122" s="1"/>
      <c r="Z122" s="1"/>
      <c r="AA122" s="1"/>
      <c r="AB122" s="1"/>
      <c r="AC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2"/>
      <c r="Y123" s="1"/>
      <c r="Z123" s="1"/>
      <c r="AA123" s="1"/>
      <c r="AB123" s="1"/>
      <c r="AC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2"/>
      <c r="Y124" s="1"/>
      <c r="Z124" s="1"/>
      <c r="AA124" s="1"/>
      <c r="AB124" s="1"/>
      <c r="AC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2"/>
      <c r="Y125" s="1"/>
      <c r="Z125" s="1"/>
      <c r="AA125" s="1"/>
      <c r="AB125" s="1"/>
      <c r="AC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2"/>
      <c r="Y126" s="1"/>
      <c r="Z126" s="1"/>
      <c r="AA126" s="1"/>
      <c r="AB126" s="1"/>
      <c r="AC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2"/>
      <c r="Y127" s="1"/>
      <c r="Z127" s="1"/>
      <c r="AA127" s="1"/>
      <c r="AB127" s="1"/>
      <c r="AC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2"/>
      <c r="Y128" s="1"/>
      <c r="Z128" s="1"/>
      <c r="AA128" s="1"/>
      <c r="AB128" s="1"/>
      <c r="AC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2"/>
      <c r="Y129" s="1"/>
      <c r="Z129" s="1"/>
      <c r="AA129" s="1"/>
      <c r="AB129" s="1"/>
      <c r="AC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2"/>
      <c r="Y130" s="1"/>
      <c r="Z130" s="1"/>
      <c r="AA130" s="1"/>
      <c r="AB130" s="1"/>
      <c r="AC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2"/>
      <c r="Y131" s="1"/>
      <c r="Z131" s="1"/>
      <c r="AA131" s="1"/>
      <c r="AB131" s="1"/>
      <c r="AC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2"/>
      <c r="Y132" s="1"/>
      <c r="Z132" s="1"/>
      <c r="AA132" s="1"/>
      <c r="AB132" s="1"/>
      <c r="AC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2"/>
      <c r="Y133" s="1"/>
      <c r="Z133" s="1"/>
      <c r="AA133" s="1"/>
      <c r="AB133" s="1"/>
      <c r="AC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2"/>
      <c r="Y134" s="1"/>
      <c r="Z134" s="1"/>
      <c r="AA134" s="1"/>
      <c r="AB134" s="1"/>
      <c r="AC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2"/>
      <c r="Y135" s="1"/>
      <c r="Z135" s="1"/>
      <c r="AA135" s="1"/>
      <c r="AB135" s="1"/>
      <c r="AC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2"/>
      <c r="Y136" s="1"/>
      <c r="Z136" s="1"/>
      <c r="AA136" s="1"/>
      <c r="AB136" s="1"/>
      <c r="AC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2"/>
      <c r="Y137" s="1"/>
      <c r="Z137" s="1"/>
      <c r="AA137" s="1"/>
      <c r="AB137" s="1"/>
      <c r="AC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2"/>
      <c r="Y138" s="1"/>
      <c r="Z138" s="1"/>
      <c r="AA138" s="1"/>
      <c r="AB138" s="1"/>
      <c r="AC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2"/>
      <c r="Y139" s="1"/>
      <c r="Z139" s="1"/>
      <c r="AA139" s="1"/>
      <c r="AB139" s="1"/>
      <c r="AC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2"/>
      <c r="Y140" s="1"/>
      <c r="Z140" s="1"/>
      <c r="AA140" s="1"/>
      <c r="AB140" s="1"/>
      <c r="AC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2"/>
      <c r="Y141" s="1"/>
      <c r="Z141" s="1"/>
      <c r="AA141" s="1"/>
      <c r="AB141" s="1"/>
      <c r="AC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2"/>
      <c r="Y142" s="1"/>
      <c r="Z142" s="1"/>
      <c r="AA142" s="1"/>
      <c r="AB142" s="1"/>
      <c r="AC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2"/>
      <c r="Y143" s="1"/>
      <c r="Z143" s="1"/>
      <c r="AA143" s="1"/>
      <c r="AB143" s="1"/>
      <c r="AC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2"/>
      <c r="Y144" s="1"/>
      <c r="Z144" s="1"/>
      <c r="AA144" s="1"/>
      <c r="AB144" s="1"/>
      <c r="AC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2"/>
      <c r="Y145" s="1"/>
      <c r="Z145" s="1"/>
      <c r="AA145" s="1"/>
      <c r="AB145" s="1"/>
      <c r="AC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2"/>
      <c r="Y146" s="1"/>
      <c r="Z146" s="1"/>
      <c r="AA146" s="1"/>
      <c r="AB146" s="1"/>
      <c r="AC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2"/>
      <c r="Y147" s="1"/>
      <c r="Z147" s="1"/>
      <c r="AA147" s="1"/>
      <c r="AB147" s="1"/>
      <c r="AC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2"/>
      <c r="Y148" s="1"/>
      <c r="Z148" s="1"/>
      <c r="AA148" s="1"/>
      <c r="AB148" s="1"/>
      <c r="AC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2"/>
      <c r="Y149" s="1"/>
      <c r="Z149" s="1"/>
      <c r="AA149" s="1"/>
      <c r="AB149" s="1"/>
      <c r="AC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2"/>
      <c r="Y150" s="1"/>
      <c r="Z150" s="1"/>
      <c r="AA150" s="1"/>
      <c r="AB150" s="1"/>
      <c r="AC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2"/>
      <c r="Y151" s="1"/>
      <c r="Z151" s="1"/>
      <c r="AA151" s="1"/>
      <c r="AB151" s="1"/>
      <c r="AC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2"/>
      <c r="Y152" s="1"/>
      <c r="Z152" s="1"/>
      <c r="AA152" s="1"/>
      <c r="AB152" s="1"/>
      <c r="AC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2"/>
      <c r="Y153" s="1"/>
      <c r="Z153" s="1"/>
      <c r="AA153" s="1"/>
      <c r="AB153" s="1"/>
      <c r="AC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2"/>
      <c r="Y154" s="1"/>
      <c r="Z154" s="1"/>
      <c r="AA154" s="1"/>
      <c r="AB154" s="1"/>
      <c r="AC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2"/>
      <c r="Y155" s="1"/>
      <c r="Z155" s="1"/>
      <c r="AA155" s="1"/>
      <c r="AB155" s="1"/>
      <c r="AC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2"/>
      <c r="Y156" s="1"/>
      <c r="Z156" s="1"/>
      <c r="AA156" s="1"/>
      <c r="AB156" s="1"/>
      <c r="AC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2"/>
      <c r="Y157" s="1"/>
      <c r="Z157" s="1"/>
      <c r="AA157" s="1"/>
      <c r="AB157" s="1"/>
      <c r="AC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2"/>
      <c r="Y158" s="1"/>
      <c r="Z158" s="1"/>
      <c r="AA158" s="1"/>
      <c r="AB158" s="1"/>
      <c r="AC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2"/>
      <c r="Y159" s="1"/>
      <c r="Z159" s="1"/>
      <c r="AA159" s="1"/>
      <c r="AB159" s="1"/>
      <c r="AC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2"/>
      <c r="Y160" s="1"/>
      <c r="Z160" s="1"/>
      <c r="AA160" s="1"/>
      <c r="AB160" s="1"/>
      <c r="AC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2"/>
      <c r="Y161" s="1"/>
      <c r="Z161" s="1"/>
      <c r="AA161" s="1"/>
      <c r="AB161" s="1"/>
      <c r="AC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2"/>
      <c r="Y162" s="1"/>
      <c r="Z162" s="1"/>
      <c r="AA162" s="1"/>
      <c r="AB162" s="1"/>
      <c r="AC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2"/>
      <c r="Y163" s="1"/>
      <c r="Z163" s="1"/>
      <c r="AA163" s="1"/>
      <c r="AB163" s="1"/>
      <c r="AC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2"/>
      <c r="Y164" s="1"/>
      <c r="Z164" s="1"/>
      <c r="AA164" s="1"/>
      <c r="AB164" s="1"/>
      <c r="AC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2"/>
      <c r="Y165" s="1"/>
      <c r="Z165" s="1"/>
      <c r="AA165" s="1"/>
      <c r="AB165" s="1"/>
      <c r="AC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2"/>
      <c r="Y166" s="1"/>
      <c r="Z166" s="1"/>
      <c r="AA166" s="1"/>
      <c r="AB166" s="1"/>
      <c r="AC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2"/>
      <c r="Y167" s="1"/>
      <c r="Z167" s="1"/>
      <c r="AA167" s="1"/>
      <c r="AB167" s="1"/>
      <c r="AC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2"/>
      <c r="Y168" s="1"/>
      <c r="Z168" s="1"/>
      <c r="AA168" s="1"/>
      <c r="AB168" s="1"/>
      <c r="AC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2"/>
      <c r="Y169" s="1"/>
      <c r="Z169" s="1"/>
      <c r="AA169" s="1"/>
      <c r="AB169" s="1"/>
      <c r="AC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2"/>
      <c r="Y170" s="1"/>
      <c r="Z170" s="1"/>
      <c r="AA170" s="1"/>
      <c r="AB170" s="1"/>
      <c r="AC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2"/>
      <c r="Y171" s="1"/>
      <c r="Z171" s="1"/>
      <c r="AA171" s="1"/>
      <c r="AB171" s="1"/>
      <c r="AC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2"/>
      <c r="Y172" s="1"/>
      <c r="Z172" s="1"/>
      <c r="AA172" s="1"/>
      <c r="AB172" s="1"/>
      <c r="AC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2"/>
      <c r="Y173" s="1"/>
      <c r="Z173" s="1"/>
      <c r="AA173" s="1"/>
      <c r="AB173" s="1"/>
      <c r="AC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2"/>
      <c r="Y174" s="1"/>
      <c r="Z174" s="1"/>
      <c r="AA174" s="1"/>
      <c r="AB174" s="1"/>
      <c r="AC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2"/>
      <c r="Y175" s="1"/>
      <c r="Z175" s="1"/>
      <c r="AA175" s="1"/>
      <c r="AB175" s="1"/>
      <c r="AC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2"/>
      <c r="Y176" s="1"/>
      <c r="Z176" s="1"/>
      <c r="AA176" s="1"/>
      <c r="AB176" s="1"/>
      <c r="AC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2"/>
      <c r="Y177" s="1"/>
      <c r="Z177" s="1"/>
      <c r="AA177" s="1"/>
      <c r="AB177" s="1"/>
      <c r="AC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2"/>
      <c r="Y178" s="1"/>
      <c r="Z178" s="1"/>
      <c r="AA178" s="1"/>
      <c r="AB178" s="1"/>
      <c r="AC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2"/>
      <c r="Y179" s="1"/>
      <c r="Z179" s="1"/>
      <c r="AA179" s="1"/>
      <c r="AB179" s="1"/>
      <c r="AC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2"/>
      <c r="Y180" s="1"/>
      <c r="Z180" s="1"/>
      <c r="AA180" s="1"/>
      <c r="AB180" s="1"/>
      <c r="AC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2"/>
      <c r="Y181" s="1"/>
      <c r="Z181" s="1"/>
      <c r="AA181" s="1"/>
      <c r="AB181" s="1"/>
      <c r="AC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2"/>
      <c r="Y182" s="1"/>
      <c r="Z182" s="1"/>
      <c r="AA182" s="1"/>
      <c r="AB182" s="1"/>
      <c r="AC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2"/>
      <c r="Y183" s="1"/>
      <c r="Z183" s="1"/>
      <c r="AA183" s="1"/>
      <c r="AB183" s="1"/>
      <c r="AC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2"/>
      <c r="Y184" s="1"/>
      <c r="Z184" s="1"/>
      <c r="AA184" s="1"/>
      <c r="AB184" s="1"/>
      <c r="AC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2"/>
      <c r="Y185" s="1"/>
      <c r="Z185" s="1"/>
      <c r="AA185" s="1"/>
      <c r="AB185" s="1"/>
      <c r="AC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2"/>
      <c r="Y186" s="1"/>
      <c r="Z186" s="1"/>
      <c r="AA186" s="1"/>
      <c r="AB186" s="1"/>
      <c r="AC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2"/>
      <c r="Y187" s="1"/>
      <c r="Z187" s="1"/>
      <c r="AA187" s="1"/>
      <c r="AB187" s="1"/>
      <c r="AC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2"/>
      <c r="Y188" s="1"/>
      <c r="Z188" s="1"/>
      <c r="AA188" s="1"/>
      <c r="AB188" s="1"/>
      <c r="AC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2"/>
      <c r="Y189" s="1"/>
      <c r="Z189" s="1"/>
      <c r="AA189" s="1"/>
      <c r="AB189" s="1"/>
      <c r="AC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2"/>
      <c r="Y190" s="1"/>
      <c r="Z190" s="1"/>
      <c r="AA190" s="1"/>
      <c r="AB190" s="1"/>
      <c r="AC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2"/>
      <c r="Y191" s="1"/>
      <c r="Z191" s="1"/>
      <c r="AA191" s="1"/>
      <c r="AB191" s="1"/>
      <c r="AC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2"/>
      <c r="Y192" s="1"/>
      <c r="Z192" s="1"/>
      <c r="AA192" s="1"/>
      <c r="AB192" s="1"/>
      <c r="AC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2"/>
      <c r="Y193" s="1"/>
      <c r="Z193" s="1"/>
      <c r="AA193" s="1"/>
      <c r="AB193" s="1"/>
      <c r="AC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2"/>
      <c r="Y194" s="1"/>
      <c r="Z194" s="1"/>
      <c r="AA194" s="1"/>
      <c r="AB194" s="1"/>
      <c r="AC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2"/>
      <c r="Y195" s="1"/>
      <c r="Z195" s="1"/>
      <c r="AA195" s="1"/>
      <c r="AB195" s="1"/>
      <c r="AC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2"/>
      <c r="Y196" s="1"/>
      <c r="Z196" s="1"/>
      <c r="AA196" s="1"/>
      <c r="AB196" s="1"/>
      <c r="AC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2"/>
      <c r="Y197" s="1"/>
      <c r="Z197" s="1"/>
      <c r="AA197" s="1"/>
      <c r="AB197" s="1"/>
      <c r="AC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2"/>
      <c r="Y198" s="1"/>
      <c r="Z198" s="1"/>
      <c r="AA198" s="1"/>
      <c r="AB198" s="1"/>
      <c r="AC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2"/>
      <c r="Y199" s="1"/>
      <c r="Z199" s="1"/>
      <c r="AA199" s="1"/>
      <c r="AB199" s="1"/>
      <c r="AC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2"/>
      <c r="Y200" s="1"/>
      <c r="Z200" s="1"/>
      <c r="AA200" s="1"/>
      <c r="AB200" s="1"/>
      <c r="AC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2"/>
      <c r="Y201" s="1"/>
      <c r="Z201" s="1"/>
      <c r="AA201" s="1"/>
      <c r="AB201" s="1"/>
      <c r="AC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2"/>
      <c r="Y202" s="1"/>
      <c r="Z202" s="1"/>
      <c r="AA202" s="1"/>
      <c r="AB202" s="1"/>
      <c r="AC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2"/>
      <c r="Y203" s="1"/>
      <c r="Z203" s="1"/>
      <c r="AA203" s="1"/>
      <c r="AB203" s="1"/>
      <c r="AC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2"/>
      <c r="Y204" s="1"/>
      <c r="Z204" s="1"/>
      <c r="AA204" s="1"/>
      <c r="AB204" s="1"/>
      <c r="AC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2"/>
      <c r="Y205" s="1"/>
      <c r="Z205" s="1"/>
      <c r="AA205" s="1"/>
      <c r="AB205" s="1"/>
      <c r="AC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2"/>
      <c r="Y206" s="1"/>
      <c r="Z206" s="1"/>
      <c r="AA206" s="1"/>
      <c r="AB206" s="1"/>
      <c r="AC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2"/>
      <c r="Y207" s="1"/>
      <c r="Z207" s="1"/>
      <c r="AA207" s="1"/>
      <c r="AB207" s="1"/>
      <c r="AC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2"/>
      <c r="Y208" s="1"/>
      <c r="Z208" s="1"/>
      <c r="AA208" s="1"/>
      <c r="AB208" s="1"/>
      <c r="AC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2"/>
      <c r="Y209" s="1"/>
      <c r="Z209" s="1"/>
      <c r="AA209" s="1"/>
      <c r="AB209" s="1"/>
      <c r="AC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2"/>
      <c r="Y210" s="1"/>
      <c r="Z210" s="1"/>
      <c r="AA210" s="1"/>
      <c r="AB210" s="1"/>
      <c r="AC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2"/>
      <c r="Y211" s="1"/>
      <c r="Z211" s="1"/>
      <c r="AA211" s="1"/>
      <c r="AB211" s="1"/>
      <c r="AC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2"/>
      <c r="Y212" s="1"/>
      <c r="Z212" s="1"/>
      <c r="AA212" s="1"/>
      <c r="AB212" s="1"/>
      <c r="AC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2"/>
      <c r="Y213" s="1"/>
      <c r="Z213" s="1"/>
      <c r="AA213" s="1"/>
      <c r="AB213" s="1"/>
      <c r="AC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2"/>
      <c r="Y214" s="1"/>
      <c r="Z214" s="1"/>
      <c r="AA214" s="1"/>
      <c r="AB214" s="1"/>
      <c r="AC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2"/>
      <c r="Y215" s="1"/>
      <c r="Z215" s="1"/>
      <c r="AA215" s="1"/>
      <c r="AB215" s="1"/>
      <c r="AC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2"/>
      <c r="Y216" s="1"/>
      <c r="Z216" s="1"/>
      <c r="AA216" s="1"/>
      <c r="AB216" s="1"/>
      <c r="AC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2"/>
      <c r="Y217" s="1"/>
      <c r="Z217" s="1"/>
      <c r="AA217" s="1"/>
      <c r="AB217" s="1"/>
      <c r="AC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2"/>
      <c r="Y218" s="1"/>
      <c r="Z218" s="1"/>
      <c r="AA218" s="1"/>
      <c r="AB218" s="1"/>
      <c r="AC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2"/>
      <c r="Y219" s="1"/>
      <c r="Z219" s="1"/>
      <c r="AA219" s="1"/>
      <c r="AB219" s="1"/>
      <c r="AC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2"/>
      <c r="Y220" s="1"/>
      <c r="Z220" s="1"/>
      <c r="AA220" s="1"/>
      <c r="AB220" s="1"/>
      <c r="AC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2"/>
      <c r="Y221" s="1"/>
      <c r="Z221" s="1"/>
      <c r="AA221" s="1"/>
      <c r="AB221" s="1"/>
      <c r="AC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2"/>
      <c r="Y222" s="1"/>
      <c r="Z222" s="1"/>
      <c r="AA222" s="1"/>
      <c r="AB222" s="1"/>
      <c r="AC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2"/>
      <c r="Y223" s="1"/>
      <c r="Z223" s="1"/>
      <c r="AA223" s="1"/>
      <c r="AB223" s="1"/>
      <c r="AC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2"/>
      <c r="Y224" s="1"/>
      <c r="Z224" s="1"/>
      <c r="AA224" s="1"/>
      <c r="AB224" s="1"/>
      <c r="AC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2"/>
      <c r="Y225" s="1"/>
      <c r="Z225" s="1"/>
      <c r="AA225" s="1"/>
      <c r="AB225" s="1"/>
      <c r="AC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2"/>
      <c r="Y226" s="1"/>
      <c r="Z226" s="1"/>
      <c r="AA226" s="1"/>
      <c r="AB226" s="1"/>
      <c r="AC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2"/>
      <c r="Y227" s="1"/>
      <c r="Z227" s="1"/>
      <c r="AA227" s="1"/>
      <c r="AB227" s="1"/>
      <c r="AC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2"/>
      <c r="Y228" s="1"/>
      <c r="Z228" s="1"/>
      <c r="AA228" s="1"/>
      <c r="AB228" s="1"/>
      <c r="AC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2"/>
      <c r="Y229" s="1"/>
      <c r="Z229" s="1"/>
      <c r="AA229" s="1"/>
      <c r="AB229" s="1"/>
      <c r="AC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2"/>
      <c r="Y230" s="1"/>
      <c r="Z230" s="1"/>
      <c r="AA230" s="1"/>
      <c r="AB230" s="1"/>
      <c r="AC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2"/>
      <c r="Y231" s="1"/>
      <c r="Z231" s="1"/>
      <c r="AA231" s="1"/>
      <c r="AB231" s="1"/>
      <c r="AC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2"/>
      <c r="Y232" s="1"/>
      <c r="Z232" s="1"/>
      <c r="AA232" s="1"/>
      <c r="AB232" s="1"/>
      <c r="AC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mergeCells count="9">
    <mergeCell ref="A31:B31"/>
    <mergeCell ref="A32:B32"/>
    <mergeCell ref="R2:R3"/>
    <mergeCell ref="S2:S3"/>
    <mergeCell ref="T2:T3"/>
    <mergeCell ref="U2:U3"/>
    <mergeCell ref="V2:V3"/>
    <mergeCell ref="W2:W3"/>
    <mergeCell ref="X2:X3"/>
  </mergeCells>
  <printOptions/>
  <pageMargins bottom="1.0" footer="0.0" header="0.0" left="0.75" right="0.75" top="1.0"/>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23.0"/>
    <col customWidth="1" min="2" max="2" width="12.67"/>
    <col customWidth="1" min="3" max="3" width="11.78"/>
    <col customWidth="1" min="4" max="6" width="10.44"/>
    <col customWidth="1" min="7" max="7" width="11.33"/>
    <col customWidth="1" min="8" max="8" width="10.44"/>
    <col customWidth="1" min="9" max="9" width="12.33"/>
    <col customWidth="1" min="10" max="11" width="10.44"/>
    <col customWidth="1" min="12" max="12" width="10.78"/>
    <col customWidth="1" min="13" max="13" width="10.44"/>
    <col customWidth="1" min="14" max="14" width="11.67"/>
    <col customWidth="1" min="15" max="15" width="10.44"/>
    <col customWidth="1" min="16" max="16" width="12.0"/>
    <col customWidth="1" min="17" max="17" width="10.44"/>
    <col customWidth="1" min="18" max="18" width="6.78"/>
    <col customWidth="1" min="19" max="19" width="7.0"/>
    <col customWidth="1" min="20" max="20" width="6.78"/>
    <col customWidth="1" min="21" max="22" width="8.0"/>
    <col customWidth="1" min="23" max="24" width="9.33"/>
    <col customWidth="1" min="25" max="25" width="10.78"/>
    <col customWidth="1" min="26" max="27" width="10.44"/>
    <col customWidth="1" min="28" max="28" width="29.11"/>
    <col customWidth="1" min="29" max="30" width="11.11"/>
  </cols>
  <sheetData>
    <row r="1" ht="15.75" customHeight="1">
      <c r="A1" s="1"/>
      <c r="B1" s="1"/>
      <c r="C1" s="1"/>
      <c r="D1" s="1"/>
      <c r="E1" s="1"/>
      <c r="F1" s="1"/>
      <c r="G1" s="1"/>
      <c r="H1" s="1"/>
      <c r="I1" s="1"/>
      <c r="J1" s="1"/>
      <c r="K1" s="1"/>
      <c r="L1" s="1"/>
      <c r="M1" s="1"/>
      <c r="N1" s="1"/>
      <c r="O1" s="1"/>
      <c r="P1" s="1"/>
      <c r="Q1" s="1"/>
      <c r="R1" s="1"/>
      <c r="S1" s="1"/>
      <c r="T1" s="1"/>
      <c r="U1" s="1"/>
      <c r="V1" s="1"/>
      <c r="W1" s="1"/>
      <c r="X1" s="1"/>
      <c r="Y1" s="2"/>
      <c r="Z1" s="1"/>
      <c r="AA1" s="1"/>
      <c r="AB1" s="1"/>
      <c r="AC1" s="1"/>
      <c r="AD1" s="1"/>
    </row>
    <row r="2" ht="48.0" customHeight="1">
      <c r="A2" s="3" t="s">
        <v>0</v>
      </c>
      <c r="B2" s="4" t="s">
        <v>1</v>
      </c>
      <c r="C2" s="5" t="s">
        <v>28</v>
      </c>
      <c r="D2" s="5" t="s">
        <v>29</v>
      </c>
      <c r="E2" s="5" t="s">
        <v>30</v>
      </c>
      <c r="F2" s="5" t="s">
        <v>31</v>
      </c>
      <c r="G2" s="5" t="s">
        <v>32</v>
      </c>
      <c r="H2" s="5" t="s">
        <v>33</v>
      </c>
      <c r="I2" s="5" t="s">
        <v>34</v>
      </c>
      <c r="J2" s="5" t="s">
        <v>35</v>
      </c>
      <c r="K2" s="5" t="s">
        <v>36</v>
      </c>
      <c r="L2" s="5"/>
      <c r="M2" s="6" t="s">
        <v>12</v>
      </c>
      <c r="N2" s="6" t="s">
        <v>13</v>
      </c>
      <c r="O2" s="6" t="s">
        <v>14</v>
      </c>
      <c r="P2" s="6" t="s">
        <v>15</v>
      </c>
      <c r="Q2" s="7" t="s">
        <v>16</v>
      </c>
      <c r="R2" s="8" t="e">
        <v>#N/A</v>
      </c>
      <c r="S2" s="9" t="s">
        <v>17</v>
      </c>
      <c r="T2" s="10" t="s">
        <v>18</v>
      </c>
      <c r="U2" s="11" t="s">
        <v>19</v>
      </c>
      <c r="V2" s="12" t="s">
        <v>20</v>
      </c>
      <c r="W2" s="54" t="s">
        <v>37</v>
      </c>
      <c r="X2" s="54" t="s">
        <v>38</v>
      </c>
      <c r="Y2" s="14" t="s">
        <v>22</v>
      </c>
      <c r="Z2" s="15" t="s">
        <v>23</v>
      </c>
      <c r="AA2" s="16"/>
      <c r="AB2" s="16"/>
      <c r="AC2" s="1"/>
      <c r="AD2" s="1"/>
    </row>
    <row r="3" ht="27.0" customHeight="1">
      <c r="A3" s="3"/>
      <c r="B3" s="17" t="s">
        <v>24</v>
      </c>
      <c r="C3" s="55">
        <v>2.0</v>
      </c>
      <c r="D3" s="56">
        <v>2.0</v>
      </c>
      <c r="E3" s="56">
        <v>3.0</v>
      </c>
      <c r="F3" s="56">
        <v>2.0</v>
      </c>
      <c r="G3" s="56">
        <v>3.0</v>
      </c>
      <c r="H3" s="56">
        <v>3.0</v>
      </c>
      <c r="I3" s="56">
        <v>2.0</v>
      </c>
      <c r="J3" s="56">
        <v>2.0</v>
      </c>
      <c r="K3" s="56">
        <v>2.0</v>
      </c>
      <c r="L3" s="19"/>
      <c r="M3" s="57">
        <f>COUNTIF(D3:L3,5)</f>
        <v>0</v>
      </c>
      <c r="N3" s="58">
        <f>COUNTIF(D3:L3,4)</f>
        <v>0</v>
      </c>
      <c r="O3" s="58">
        <f t="shared" ref="O3:O18" si="1">COUNTIF(C3:L3,3)</f>
        <v>3</v>
      </c>
      <c r="P3" s="58">
        <f>COUNTIF(D3:L3,2)</f>
        <v>5</v>
      </c>
      <c r="Q3" s="58">
        <f>COUNTIF(D3:L3,1)</f>
        <v>0</v>
      </c>
      <c r="R3" s="22"/>
      <c r="S3" s="22"/>
      <c r="T3" s="22"/>
      <c r="U3" s="22"/>
      <c r="V3" s="22"/>
      <c r="W3" s="22"/>
      <c r="X3" s="22"/>
      <c r="Y3" s="23"/>
      <c r="Z3" s="24">
        <f>AVERAGE(D3:L3)</f>
        <v>2.375</v>
      </c>
      <c r="AA3" s="16"/>
      <c r="AB3" s="16"/>
      <c r="AC3" s="1"/>
      <c r="AD3" s="1"/>
    </row>
    <row r="4" ht="15.75" customHeight="1">
      <c r="A4" s="59"/>
      <c r="B4" s="60"/>
      <c r="C4" s="61"/>
      <c r="D4" s="61"/>
      <c r="E4" s="61"/>
      <c r="F4" s="61"/>
      <c r="G4" s="61"/>
      <c r="H4" s="61"/>
      <c r="I4" s="61"/>
      <c r="J4" s="61"/>
      <c r="K4" s="62"/>
      <c r="L4" s="27"/>
      <c r="M4" s="57">
        <f t="shared" ref="M4:M18" si="2">COUNTIF(C4:L4,5)</f>
        <v>0</v>
      </c>
      <c r="N4" s="58">
        <f t="shared" ref="N4:N18" si="3">COUNTIF(C4:L4,4)</f>
        <v>0</v>
      </c>
      <c r="O4" s="58">
        <f t="shared" si="1"/>
        <v>0</v>
      </c>
      <c r="P4" s="58">
        <f t="shared" ref="P4:P18" si="4">COUNTIF(C4:L4,2)</f>
        <v>0</v>
      </c>
      <c r="Q4" s="58">
        <f t="shared" ref="Q4:Q18" si="5">COUNTIF(C4:L4,1)</f>
        <v>0</v>
      </c>
      <c r="R4" s="63">
        <f t="shared" ref="R4:R39" si="6">COUNTIF($C4:$L4,0)</f>
        <v>0</v>
      </c>
      <c r="S4" s="64">
        <f t="array" ref="S4">SUMPRODUCT(--(C4:L4=$C$3:$L$3-3))</f>
        <v>3</v>
      </c>
      <c r="T4" s="65">
        <f t="array" ref="T4">SUMPRODUCT(--(C4:L4=$C$3:$L$3-2))</f>
        <v>6</v>
      </c>
      <c r="U4" s="66">
        <f t="array" ref="U4">SUMPRODUCT(--(C4:L4=$C$3:$L$3-1))</f>
        <v>0</v>
      </c>
      <c r="V4" s="67">
        <f t="array" ref="V4">SUMPRODUCT(--(C4:L4=$C$3:$L$3))</f>
        <v>1</v>
      </c>
      <c r="W4" s="68">
        <f t="array" ref="W4">SUMPRODUCT(--(C4:L4=$C$3:$L$3+1))</f>
        <v>0</v>
      </c>
      <c r="X4" s="69">
        <f t="array" ref="X4">SUM(SUMPRODUCT(--(C4:L4=$C$3:$L$3+2)), SUMPRODUCT(--(C4:L4=$C$3:$L$3+3)))
</f>
        <v>0</v>
      </c>
      <c r="Y4" s="35" t="str">
        <f t="shared" ref="Y4:Y39" si="7">IF(R4&gt;0, "F", IF(AND(W4+X4&gt;=3, U4=0), "A+", IF(V4+W4+X4=10, "A", IF(AND(V4+W4+X4=9, U4=1, T4=0), "A-", IF(AND(T4=0, V4+W4+X4&gt;=7, V4+W4+X4&lt;=8, U4&gt;=2, U4&lt;=3), "B+", IF(AND(T4=0, V4+W4+X4&gt;=5, V4+W4+X4&lt;=6, U4&gt;=4, U4&lt;=5), "B", IF(AND(T4=0, V4&lt;=4, U4&gt;=6), "B-", IF(AND(T4&gt;=1, T4&lt;=2), "C+", IF(AND(T4&gt;=3, T4&lt;=5), "C", IF(AND(T4&gt;=5, T4&lt;=8), "C-", "D" ) ) ) ) ) ) ) ) ) )</f>
        <v>C-</v>
      </c>
      <c r="Z4" s="24" t="str">
        <f t="shared" ref="Z4:Z38" si="8">AVERAGE(L4)</f>
        <v>#DIV/0!</v>
      </c>
      <c r="AA4" s="1"/>
      <c r="AB4" s="1"/>
      <c r="AC4" s="1"/>
      <c r="AD4" s="1"/>
    </row>
    <row r="5" ht="21.0" customHeight="1">
      <c r="A5" s="59"/>
      <c r="B5" s="60"/>
      <c r="C5" s="61"/>
      <c r="D5" s="61"/>
      <c r="E5" s="61"/>
      <c r="F5" s="61"/>
      <c r="G5" s="61"/>
      <c r="H5" s="61"/>
      <c r="I5" s="61"/>
      <c r="J5" s="61"/>
      <c r="K5" s="62"/>
      <c r="L5" s="27"/>
      <c r="M5" s="57">
        <f t="shared" si="2"/>
        <v>0</v>
      </c>
      <c r="N5" s="58">
        <f t="shared" si="3"/>
        <v>0</v>
      </c>
      <c r="O5" s="58">
        <f t="shared" si="1"/>
        <v>0</v>
      </c>
      <c r="P5" s="58">
        <f t="shared" si="4"/>
        <v>0</v>
      </c>
      <c r="Q5" s="58">
        <f t="shared" si="5"/>
        <v>0</v>
      </c>
      <c r="R5" s="63">
        <f t="shared" si="6"/>
        <v>0</v>
      </c>
      <c r="S5" s="64">
        <f t="array" ref="S5">SUMPRODUCT(--(C5:L5=$C$3:$L$3-3))</f>
        <v>3</v>
      </c>
      <c r="T5" s="65">
        <f t="array" ref="T5">SUMPRODUCT(--(C5:L5=$C$3:$L$3-2))</f>
        <v>6</v>
      </c>
      <c r="U5" s="66">
        <f t="array" ref="U5">SUMPRODUCT(--(C5:L5=$C$3:$L$3-1))</f>
        <v>0</v>
      </c>
      <c r="V5" s="67">
        <f t="array" ref="V5">SUMPRODUCT(--(C5:L5=$C$3:$L$3))</f>
        <v>1</v>
      </c>
      <c r="W5" s="68">
        <f t="array" ref="W5">SUMPRODUCT(--(C5:L5=$C$3:$L$3+1))</f>
        <v>0</v>
      </c>
      <c r="X5" s="69">
        <f t="array" ref="X5">SUM(SUMPRODUCT(--(C5:L5=$C$3:$L$3+2)), SUMPRODUCT(--(C5:L5=$C$3:$L$3+3)))
</f>
        <v>0</v>
      </c>
      <c r="Y5" s="35" t="str">
        <f t="shared" si="7"/>
        <v>C-</v>
      </c>
      <c r="Z5" s="24" t="str">
        <f t="shared" si="8"/>
        <v>#DIV/0!</v>
      </c>
      <c r="AA5" s="1"/>
      <c r="AB5" s="1"/>
      <c r="AC5" s="1"/>
      <c r="AD5" s="1"/>
    </row>
    <row r="6" ht="15.75" customHeight="1">
      <c r="A6" s="59"/>
      <c r="B6" s="60"/>
      <c r="C6" s="61"/>
      <c r="D6" s="61"/>
      <c r="E6" s="61"/>
      <c r="F6" s="61"/>
      <c r="G6" s="61"/>
      <c r="H6" s="61"/>
      <c r="I6" s="61"/>
      <c r="J6" s="61"/>
      <c r="K6" s="62"/>
      <c r="L6" s="27"/>
      <c r="M6" s="57">
        <f t="shared" si="2"/>
        <v>0</v>
      </c>
      <c r="N6" s="58">
        <f t="shared" si="3"/>
        <v>0</v>
      </c>
      <c r="O6" s="58">
        <f t="shared" si="1"/>
        <v>0</v>
      </c>
      <c r="P6" s="58">
        <f t="shared" si="4"/>
        <v>0</v>
      </c>
      <c r="Q6" s="58">
        <f t="shared" si="5"/>
        <v>0</v>
      </c>
      <c r="R6" s="63">
        <f t="shared" si="6"/>
        <v>0</v>
      </c>
      <c r="S6" s="64">
        <f t="array" ref="S6">SUMPRODUCT(--(C6:L6=$C$3:$L$3-3))</f>
        <v>3</v>
      </c>
      <c r="T6" s="65">
        <f t="array" ref="T6">SUMPRODUCT(--(C6:L6=$C$3:$L$3-2))</f>
        <v>6</v>
      </c>
      <c r="U6" s="66">
        <f t="array" ref="U6">SUMPRODUCT(--(C6:L6=$C$3:$L$3-1))</f>
        <v>0</v>
      </c>
      <c r="V6" s="67">
        <f t="array" ref="V6">SUMPRODUCT(--(C6:L6=$C$3:$L$3))</f>
        <v>1</v>
      </c>
      <c r="W6" s="68">
        <f t="array" ref="W6">SUMPRODUCT(--(C6:L6=$C$3:$L$3+1))</f>
        <v>0</v>
      </c>
      <c r="X6" s="69">
        <f t="array" ref="X6">SUM(SUMPRODUCT(--(C6:L6=$C$3:$L$3+2)), SUMPRODUCT(--(C6:L6=$C$3:$L$3+3)))
</f>
        <v>0</v>
      </c>
      <c r="Y6" s="35" t="str">
        <f t="shared" si="7"/>
        <v>C-</v>
      </c>
      <c r="Z6" s="24" t="str">
        <f t="shared" si="8"/>
        <v>#DIV/0!</v>
      </c>
      <c r="AA6" s="1"/>
      <c r="AB6" s="1"/>
      <c r="AC6" s="1"/>
      <c r="AD6" s="1"/>
    </row>
    <row r="7" ht="15.75" customHeight="1">
      <c r="A7" s="59"/>
      <c r="B7" s="60"/>
      <c r="C7" s="61"/>
      <c r="D7" s="61"/>
      <c r="E7" s="61"/>
      <c r="F7" s="61"/>
      <c r="G7" s="61"/>
      <c r="H7" s="61"/>
      <c r="I7" s="61"/>
      <c r="J7" s="61"/>
      <c r="K7" s="62"/>
      <c r="L7" s="27"/>
      <c r="M7" s="57">
        <f t="shared" si="2"/>
        <v>0</v>
      </c>
      <c r="N7" s="58">
        <f t="shared" si="3"/>
        <v>0</v>
      </c>
      <c r="O7" s="58">
        <f t="shared" si="1"/>
        <v>0</v>
      </c>
      <c r="P7" s="58">
        <f t="shared" si="4"/>
        <v>0</v>
      </c>
      <c r="Q7" s="58">
        <f t="shared" si="5"/>
        <v>0</v>
      </c>
      <c r="R7" s="63">
        <f t="shared" si="6"/>
        <v>0</v>
      </c>
      <c r="S7" s="64">
        <f t="array" ref="S7">SUMPRODUCT(--(C7:L7=$C$3:$L$3-3))</f>
        <v>3</v>
      </c>
      <c r="T7" s="65">
        <f t="array" ref="T7">SUMPRODUCT(--(C7:L7=$C$3:$L$3-2))</f>
        <v>6</v>
      </c>
      <c r="U7" s="66">
        <f t="array" ref="U7">SUMPRODUCT(--(C7:L7=$C$3:$L$3-1))</f>
        <v>0</v>
      </c>
      <c r="V7" s="67">
        <f t="array" ref="V7">SUMPRODUCT(--(C7:L7=$C$3:$L$3))</f>
        <v>1</v>
      </c>
      <c r="W7" s="68">
        <f t="array" ref="W7">SUMPRODUCT(--(C7:L7=$C$3:$L$3+1))</f>
        <v>0</v>
      </c>
      <c r="X7" s="69">
        <f t="array" ref="X7">SUM(SUMPRODUCT(--(C7:L7=$C$3:$L$3+2)), SUMPRODUCT(--(C7:L7=$C$3:$L$3+3)))
</f>
        <v>0</v>
      </c>
      <c r="Y7" s="35" t="str">
        <f t="shared" si="7"/>
        <v>C-</v>
      </c>
      <c r="Z7" s="24" t="str">
        <f t="shared" si="8"/>
        <v>#DIV/0!</v>
      </c>
      <c r="AA7" s="1"/>
      <c r="AB7" s="1"/>
      <c r="AC7" s="1"/>
      <c r="AD7" s="1"/>
    </row>
    <row r="8" ht="15.75" customHeight="1">
      <c r="A8" s="59"/>
      <c r="B8" s="60"/>
      <c r="C8" s="61"/>
      <c r="D8" s="61"/>
      <c r="E8" s="61"/>
      <c r="F8" s="61"/>
      <c r="G8" s="61"/>
      <c r="H8" s="61"/>
      <c r="I8" s="61"/>
      <c r="J8" s="61"/>
      <c r="K8" s="62"/>
      <c r="L8" s="61"/>
      <c r="M8" s="57">
        <f t="shared" si="2"/>
        <v>0</v>
      </c>
      <c r="N8" s="58">
        <f t="shared" si="3"/>
        <v>0</v>
      </c>
      <c r="O8" s="58">
        <f t="shared" si="1"/>
        <v>0</v>
      </c>
      <c r="P8" s="58">
        <f t="shared" si="4"/>
        <v>0</v>
      </c>
      <c r="Q8" s="58">
        <f t="shared" si="5"/>
        <v>0</v>
      </c>
      <c r="R8" s="63">
        <f t="shared" si="6"/>
        <v>0</v>
      </c>
      <c r="S8" s="64">
        <f t="array" ref="S8">SUMPRODUCT(--(C8:L8=$C$3:$L$3-3))</f>
        <v>3</v>
      </c>
      <c r="T8" s="65">
        <f t="array" ref="T8">SUMPRODUCT(--(C8:L8=$C$3:$L$3-2))</f>
        <v>6</v>
      </c>
      <c r="U8" s="66">
        <f t="array" ref="U8">SUMPRODUCT(--(C8:L8=$C$3:$L$3-1))</f>
        <v>0</v>
      </c>
      <c r="V8" s="67">
        <f t="array" ref="V8">SUMPRODUCT(--(C8:L8=$C$3:$L$3))</f>
        <v>1</v>
      </c>
      <c r="W8" s="68">
        <f t="array" ref="W8">SUMPRODUCT(--(C8:L8=$C$3:$L$3+1))</f>
        <v>0</v>
      </c>
      <c r="X8" s="69">
        <f t="array" ref="X8">SUM(SUMPRODUCT(--(C8:L8=$C$3:$L$3+2)), SUMPRODUCT(--(C8:L8=$C$3:$L$3+3)))
</f>
        <v>0</v>
      </c>
      <c r="Y8" s="35" t="str">
        <f t="shared" si="7"/>
        <v>C-</v>
      </c>
      <c r="Z8" s="24" t="str">
        <f t="shared" si="8"/>
        <v>#DIV/0!</v>
      </c>
      <c r="AA8" s="1"/>
      <c r="AB8" s="1"/>
      <c r="AC8" s="1"/>
      <c r="AD8" s="1"/>
    </row>
    <row r="9" ht="15.75" customHeight="1">
      <c r="A9" s="59"/>
      <c r="B9" s="60"/>
      <c r="C9" s="61"/>
      <c r="D9" s="61"/>
      <c r="E9" s="61"/>
      <c r="F9" s="61"/>
      <c r="G9" s="61"/>
      <c r="H9" s="61"/>
      <c r="I9" s="61"/>
      <c r="J9" s="61"/>
      <c r="K9" s="62"/>
      <c r="L9" s="61"/>
      <c r="M9" s="57">
        <f t="shared" si="2"/>
        <v>0</v>
      </c>
      <c r="N9" s="58">
        <f t="shared" si="3"/>
        <v>0</v>
      </c>
      <c r="O9" s="58">
        <f t="shared" si="1"/>
        <v>0</v>
      </c>
      <c r="P9" s="58">
        <f t="shared" si="4"/>
        <v>0</v>
      </c>
      <c r="Q9" s="58">
        <f t="shared" si="5"/>
        <v>0</v>
      </c>
      <c r="R9" s="63">
        <f t="shared" si="6"/>
        <v>0</v>
      </c>
      <c r="S9" s="64">
        <f t="array" ref="S9">SUMPRODUCT(--(C9:L9=$C$3:$L$3-3))</f>
        <v>3</v>
      </c>
      <c r="T9" s="65">
        <f t="array" ref="T9">SUMPRODUCT(--(C9:L9=$C$3:$L$3-2))</f>
        <v>6</v>
      </c>
      <c r="U9" s="66">
        <f t="array" ref="U9">SUMPRODUCT(--(C9:L9=$C$3:$L$3-1))</f>
        <v>0</v>
      </c>
      <c r="V9" s="67">
        <f t="array" ref="V9">SUMPRODUCT(--(C9:L9=$C$3:$L$3))</f>
        <v>1</v>
      </c>
      <c r="W9" s="68">
        <f t="array" ref="W9">SUMPRODUCT(--(C9:L9=$C$3:$L$3+1))</f>
        <v>0</v>
      </c>
      <c r="X9" s="69">
        <f t="array" ref="X9">SUM(SUMPRODUCT(--(C9:L9=$C$3:$L$3+2)), SUMPRODUCT(--(C9:L9=$C$3:$L$3+3)))
</f>
        <v>0</v>
      </c>
      <c r="Y9" s="35" t="str">
        <f t="shared" si="7"/>
        <v>C-</v>
      </c>
      <c r="Z9" s="24" t="str">
        <f t="shared" si="8"/>
        <v>#DIV/0!</v>
      </c>
      <c r="AA9" s="1"/>
      <c r="AB9" s="1"/>
      <c r="AC9" s="1"/>
      <c r="AD9" s="1"/>
    </row>
    <row r="10" ht="15.75" customHeight="1">
      <c r="A10" s="59"/>
      <c r="B10" s="60"/>
      <c r="C10" s="61"/>
      <c r="D10" s="61"/>
      <c r="E10" s="61"/>
      <c r="F10" s="61"/>
      <c r="G10" s="61"/>
      <c r="H10" s="61"/>
      <c r="I10" s="61"/>
      <c r="J10" s="61"/>
      <c r="K10" s="62"/>
      <c r="L10" s="61"/>
      <c r="M10" s="57">
        <f t="shared" si="2"/>
        <v>0</v>
      </c>
      <c r="N10" s="58">
        <f t="shared" si="3"/>
        <v>0</v>
      </c>
      <c r="O10" s="58">
        <f t="shared" si="1"/>
        <v>0</v>
      </c>
      <c r="P10" s="58">
        <f t="shared" si="4"/>
        <v>0</v>
      </c>
      <c r="Q10" s="58">
        <f t="shared" si="5"/>
        <v>0</v>
      </c>
      <c r="R10" s="63">
        <f t="shared" si="6"/>
        <v>0</v>
      </c>
      <c r="S10" s="64">
        <f t="array" ref="S10">SUMPRODUCT(--(C10:L10=$C$3:$L$3-3))</f>
        <v>3</v>
      </c>
      <c r="T10" s="65">
        <f t="array" ref="T10">SUMPRODUCT(--(C10:L10=$C$3:$L$3-2))</f>
        <v>6</v>
      </c>
      <c r="U10" s="66">
        <f t="array" ref="U10">SUMPRODUCT(--(C10:L10=$C$3:$L$3-1))</f>
        <v>0</v>
      </c>
      <c r="V10" s="67">
        <f t="array" ref="V10">SUMPRODUCT(--(C10:L10=$C$3:$L$3))</f>
        <v>1</v>
      </c>
      <c r="W10" s="68">
        <f t="array" ref="W10">SUMPRODUCT(--(C10:L10=$C$3:$L$3+1))</f>
        <v>0</v>
      </c>
      <c r="X10" s="69">
        <f t="array" ref="X10">SUM(SUMPRODUCT(--(C10:L10=$C$3:$L$3+2)), SUMPRODUCT(--(C10:L10=$C$3:$L$3+3)))
</f>
        <v>0</v>
      </c>
      <c r="Y10" s="35" t="str">
        <f t="shared" si="7"/>
        <v>C-</v>
      </c>
      <c r="Z10" s="24" t="str">
        <f t="shared" si="8"/>
        <v>#DIV/0!</v>
      </c>
      <c r="AA10" s="1"/>
      <c r="AB10" s="1"/>
      <c r="AC10" s="1"/>
      <c r="AD10" s="1"/>
    </row>
    <row r="11" ht="15.75" customHeight="1">
      <c r="A11" s="59"/>
      <c r="B11" s="60"/>
      <c r="C11" s="61"/>
      <c r="D11" s="61"/>
      <c r="E11" s="61"/>
      <c r="F11" s="61"/>
      <c r="G11" s="61"/>
      <c r="H11" s="61"/>
      <c r="I11" s="61"/>
      <c r="J11" s="61"/>
      <c r="K11" s="62"/>
      <c r="L11" s="27"/>
      <c r="M11" s="57">
        <f t="shared" si="2"/>
        <v>0</v>
      </c>
      <c r="N11" s="58">
        <f t="shared" si="3"/>
        <v>0</v>
      </c>
      <c r="O11" s="58">
        <f t="shared" si="1"/>
        <v>0</v>
      </c>
      <c r="P11" s="58">
        <f t="shared" si="4"/>
        <v>0</v>
      </c>
      <c r="Q11" s="58">
        <f t="shared" si="5"/>
        <v>0</v>
      </c>
      <c r="R11" s="63">
        <f t="shared" si="6"/>
        <v>0</v>
      </c>
      <c r="S11" s="64">
        <f t="array" ref="S11">SUMPRODUCT(--(C11:L11=$C$3:$L$3-3))</f>
        <v>3</v>
      </c>
      <c r="T11" s="65">
        <f t="array" ref="T11">SUMPRODUCT(--(C11:L11=$C$3:$L$3-2))</f>
        <v>6</v>
      </c>
      <c r="U11" s="66">
        <f t="array" ref="U11">SUMPRODUCT(--(C11:L11=$C$3:$L$3-1))</f>
        <v>0</v>
      </c>
      <c r="V11" s="67">
        <f t="array" ref="V11">SUMPRODUCT(--(C11:L11=$C$3:$L$3))</f>
        <v>1</v>
      </c>
      <c r="W11" s="68">
        <f t="array" ref="W11">SUMPRODUCT(--(C11:L11=$C$3:$L$3+1))</f>
        <v>0</v>
      </c>
      <c r="X11" s="69">
        <f t="array" ref="X11">SUM(SUMPRODUCT(--(C11:L11=$C$3:$L$3+2)), SUMPRODUCT(--(C11:L11=$C$3:$L$3+3)))
</f>
        <v>0</v>
      </c>
      <c r="Y11" s="35" t="str">
        <f t="shared" si="7"/>
        <v>C-</v>
      </c>
      <c r="Z11" s="24" t="str">
        <f t="shared" si="8"/>
        <v>#DIV/0!</v>
      </c>
      <c r="AA11" s="1"/>
      <c r="AB11" s="1"/>
      <c r="AC11" s="1"/>
      <c r="AD11" s="1"/>
    </row>
    <row r="12" ht="15.75" customHeight="1">
      <c r="A12" s="59"/>
      <c r="B12" s="60"/>
      <c r="C12" s="61"/>
      <c r="D12" s="61"/>
      <c r="E12" s="61"/>
      <c r="F12" s="61"/>
      <c r="G12" s="61"/>
      <c r="H12" s="61"/>
      <c r="I12" s="61"/>
      <c r="J12" s="61"/>
      <c r="K12" s="62"/>
      <c r="L12" s="61"/>
      <c r="M12" s="57">
        <f t="shared" si="2"/>
        <v>0</v>
      </c>
      <c r="N12" s="58">
        <f t="shared" si="3"/>
        <v>0</v>
      </c>
      <c r="O12" s="58">
        <f t="shared" si="1"/>
        <v>0</v>
      </c>
      <c r="P12" s="58">
        <f t="shared" si="4"/>
        <v>0</v>
      </c>
      <c r="Q12" s="58">
        <f t="shared" si="5"/>
        <v>0</v>
      </c>
      <c r="R12" s="63">
        <f t="shared" si="6"/>
        <v>0</v>
      </c>
      <c r="S12" s="64">
        <f t="array" ref="S12">SUMPRODUCT(--(C12:L12=$C$3:$L$3-3))</f>
        <v>3</v>
      </c>
      <c r="T12" s="65">
        <f t="array" ref="T12">SUMPRODUCT(--(C12:L12=$C$3:$L$3-2))</f>
        <v>6</v>
      </c>
      <c r="U12" s="66">
        <f t="array" ref="U12">SUMPRODUCT(--(C12:L12=$C$3:$L$3-1))</f>
        <v>0</v>
      </c>
      <c r="V12" s="67">
        <f t="array" ref="V12">SUMPRODUCT(--(C12:L12=$C$3:$L$3))</f>
        <v>1</v>
      </c>
      <c r="W12" s="68">
        <f t="array" ref="W12">SUMPRODUCT(--(C12:L12=$C$3:$L$3+1))</f>
        <v>0</v>
      </c>
      <c r="X12" s="69">
        <f t="array" ref="X12">SUM(SUMPRODUCT(--(C12:L12=$C$3:$L$3+2)), SUMPRODUCT(--(C12:L12=$C$3:$L$3+3)))
</f>
        <v>0</v>
      </c>
      <c r="Y12" s="35" t="str">
        <f t="shared" si="7"/>
        <v>C-</v>
      </c>
      <c r="Z12" s="24" t="str">
        <f t="shared" si="8"/>
        <v>#DIV/0!</v>
      </c>
      <c r="AA12" s="1"/>
      <c r="AB12" s="1"/>
      <c r="AC12" s="1"/>
      <c r="AD12" s="1"/>
    </row>
    <row r="13" ht="15.75" customHeight="1">
      <c r="A13" s="59"/>
      <c r="B13" s="60"/>
      <c r="C13" s="61"/>
      <c r="D13" s="61"/>
      <c r="E13" s="61"/>
      <c r="F13" s="61"/>
      <c r="G13" s="61"/>
      <c r="H13" s="61"/>
      <c r="I13" s="61"/>
      <c r="J13" s="61"/>
      <c r="K13" s="62"/>
      <c r="L13" s="61"/>
      <c r="M13" s="57">
        <f t="shared" si="2"/>
        <v>0</v>
      </c>
      <c r="N13" s="58">
        <f t="shared" si="3"/>
        <v>0</v>
      </c>
      <c r="O13" s="58">
        <f t="shared" si="1"/>
        <v>0</v>
      </c>
      <c r="P13" s="58">
        <f t="shared" si="4"/>
        <v>0</v>
      </c>
      <c r="Q13" s="58">
        <f t="shared" si="5"/>
        <v>0</v>
      </c>
      <c r="R13" s="63">
        <f t="shared" si="6"/>
        <v>0</v>
      </c>
      <c r="S13" s="64">
        <f t="array" ref="S13">SUMPRODUCT(--(C13:L13=$C$3:$L$3-3))</f>
        <v>3</v>
      </c>
      <c r="T13" s="65">
        <f t="array" ref="T13">SUMPRODUCT(--(C13:L13=$C$3:$L$3-2))</f>
        <v>6</v>
      </c>
      <c r="U13" s="66">
        <f t="array" ref="U13">SUMPRODUCT(--(C13:L13=$C$3:$L$3-1))</f>
        <v>0</v>
      </c>
      <c r="V13" s="67">
        <f t="array" ref="V13">SUMPRODUCT(--(C13:L13=$C$3:$L$3))</f>
        <v>1</v>
      </c>
      <c r="W13" s="68">
        <f t="array" ref="W13">SUMPRODUCT(--(C13:L13=$C$3:$L$3+1))</f>
        <v>0</v>
      </c>
      <c r="X13" s="69">
        <f t="array" ref="X13">SUM(SUMPRODUCT(--(C13:L13=$C$3:$L$3+2)), SUMPRODUCT(--(C13:L13=$C$3:$L$3+3)))
</f>
        <v>0</v>
      </c>
      <c r="Y13" s="35" t="str">
        <f t="shared" si="7"/>
        <v>C-</v>
      </c>
      <c r="Z13" s="24" t="str">
        <f t="shared" si="8"/>
        <v>#DIV/0!</v>
      </c>
      <c r="AA13" s="1"/>
      <c r="AB13" s="1"/>
      <c r="AC13" s="1"/>
      <c r="AD13" s="1"/>
    </row>
    <row r="14" ht="28.5" customHeight="1">
      <c r="A14" s="59"/>
      <c r="B14" s="60"/>
      <c r="C14" s="61"/>
      <c r="D14" s="61"/>
      <c r="E14" s="61"/>
      <c r="F14" s="61"/>
      <c r="G14" s="61"/>
      <c r="H14" s="61"/>
      <c r="I14" s="61"/>
      <c r="J14" s="61"/>
      <c r="K14" s="62"/>
      <c r="L14" s="61"/>
      <c r="M14" s="57">
        <f t="shared" si="2"/>
        <v>0</v>
      </c>
      <c r="N14" s="58">
        <f t="shared" si="3"/>
        <v>0</v>
      </c>
      <c r="O14" s="58">
        <f t="shared" si="1"/>
        <v>0</v>
      </c>
      <c r="P14" s="58">
        <f t="shared" si="4"/>
        <v>0</v>
      </c>
      <c r="Q14" s="58">
        <f t="shared" si="5"/>
        <v>0</v>
      </c>
      <c r="R14" s="63">
        <f t="shared" si="6"/>
        <v>0</v>
      </c>
      <c r="S14" s="64">
        <f t="array" ref="S14">SUMPRODUCT(--(C14:L14=$C$3:$L$3-3))</f>
        <v>3</v>
      </c>
      <c r="T14" s="65">
        <f t="array" ref="T14">SUMPRODUCT(--(C14:L14=$C$3:$L$3-2))</f>
        <v>6</v>
      </c>
      <c r="U14" s="66">
        <f t="array" ref="U14">SUMPRODUCT(--(C14:L14=$C$3:$L$3-1))</f>
        <v>0</v>
      </c>
      <c r="V14" s="67">
        <f t="array" ref="V14">SUMPRODUCT(--(C14:L14=$C$3:$L$3))</f>
        <v>1</v>
      </c>
      <c r="W14" s="68">
        <f t="array" ref="W14">SUMPRODUCT(--(C14:L14=$C$3:$L$3+1))</f>
        <v>0</v>
      </c>
      <c r="X14" s="69">
        <f t="array" ref="X14">SUM(SUMPRODUCT(--(C14:L14=$C$3:$L$3+2)), SUMPRODUCT(--(C14:L14=$C$3:$L$3+3)))
</f>
        <v>0</v>
      </c>
      <c r="Y14" s="35" t="str">
        <f t="shared" si="7"/>
        <v>C-</v>
      </c>
      <c r="Z14" s="24" t="str">
        <f t="shared" si="8"/>
        <v>#DIV/0!</v>
      </c>
      <c r="AA14" s="1"/>
      <c r="AB14" s="1"/>
      <c r="AC14" s="1"/>
      <c r="AD14" s="1"/>
    </row>
    <row r="15" ht="15.75" customHeight="1">
      <c r="A15" s="59"/>
      <c r="B15" s="60"/>
      <c r="C15" s="61"/>
      <c r="D15" s="61"/>
      <c r="E15" s="61"/>
      <c r="F15" s="61"/>
      <c r="G15" s="61"/>
      <c r="H15" s="61"/>
      <c r="I15" s="61"/>
      <c r="J15" s="61"/>
      <c r="K15" s="62"/>
      <c r="L15" s="27"/>
      <c r="M15" s="57">
        <f t="shared" si="2"/>
        <v>0</v>
      </c>
      <c r="N15" s="58">
        <f t="shared" si="3"/>
        <v>0</v>
      </c>
      <c r="O15" s="58">
        <f t="shared" si="1"/>
        <v>0</v>
      </c>
      <c r="P15" s="58">
        <f t="shared" si="4"/>
        <v>0</v>
      </c>
      <c r="Q15" s="58">
        <f t="shared" si="5"/>
        <v>0</v>
      </c>
      <c r="R15" s="63">
        <f t="shared" si="6"/>
        <v>0</v>
      </c>
      <c r="S15" s="64">
        <f t="array" ref="S15">SUMPRODUCT(--(C15:L15=$C$3:$L$3-3))</f>
        <v>3</v>
      </c>
      <c r="T15" s="65">
        <f t="array" ref="T15">SUMPRODUCT(--(C15:L15=$C$3:$L$3-2))</f>
        <v>6</v>
      </c>
      <c r="U15" s="66">
        <f t="array" ref="U15">SUMPRODUCT(--(C15:L15=$C$3:$L$3-1))</f>
        <v>0</v>
      </c>
      <c r="V15" s="67">
        <f t="array" ref="V15">SUMPRODUCT(--(C15:L15=$C$3:$L$3))</f>
        <v>1</v>
      </c>
      <c r="W15" s="68">
        <f t="array" ref="W15">SUMPRODUCT(--(C15:L15=$C$3:$L$3+1))</f>
        <v>0</v>
      </c>
      <c r="X15" s="69">
        <f t="array" ref="X15">SUM(SUMPRODUCT(--(C15:L15=$C$3:$L$3+2)), SUMPRODUCT(--(C15:L15=$C$3:$L$3+3)))
</f>
        <v>0</v>
      </c>
      <c r="Y15" s="35" t="str">
        <f t="shared" si="7"/>
        <v>C-</v>
      </c>
      <c r="Z15" s="24" t="str">
        <f t="shared" si="8"/>
        <v>#DIV/0!</v>
      </c>
      <c r="AA15" s="1"/>
      <c r="AB15" s="1"/>
      <c r="AC15" s="1"/>
      <c r="AD15" s="1"/>
    </row>
    <row r="16" ht="24.75" customHeight="1">
      <c r="A16" s="59"/>
      <c r="B16" s="60"/>
      <c r="C16" s="61"/>
      <c r="D16" s="61"/>
      <c r="E16" s="61"/>
      <c r="F16" s="61"/>
      <c r="G16" s="61"/>
      <c r="H16" s="61"/>
      <c r="I16" s="61"/>
      <c r="J16" s="61"/>
      <c r="K16" s="62"/>
      <c r="L16" s="27"/>
      <c r="M16" s="57">
        <f t="shared" si="2"/>
        <v>0</v>
      </c>
      <c r="N16" s="58">
        <f t="shared" si="3"/>
        <v>0</v>
      </c>
      <c r="O16" s="58">
        <f t="shared" si="1"/>
        <v>0</v>
      </c>
      <c r="P16" s="58">
        <f t="shared" si="4"/>
        <v>0</v>
      </c>
      <c r="Q16" s="58">
        <f t="shared" si="5"/>
        <v>0</v>
      </c>
      <c r="R16" s="63">
        <f t="shared" si="6"/>
        <v>0</v>
      </c>
      <c r="S16" s="64">
        <f t="array" ref="S16">SUMPRODUCT(--(C16:L16=$C$3:$L$3-3))</f>
        <v>3</v>
      </c>
      <c r="T16" s="65">
        <f t="array" ref="T16">SUMPRODUCT(--(C16:L16=$C$3:$L$3-2))</f>
        <v>6</v>
      </c>
      <c r="U16" s="66">
        <f t="array" ref="U16">SUMPRODUCT(--(C16:L16=$C$3:$L$3-1))</f>
        <v>0</v>
      </c>
      <c r="V16" s="67">
        <f t="array" ref="V16">SUMPRODUCT(--(C16:L16=$C$3:$L$3))</f>
        <v>1</v>
      </c>
      <c r="W16" s="68">
        <f t="array" ref="W16">SUMPRODUCT(--(C16:L16=$C$3:$L$3+1))</f>
        <v>0</v>
      </c>
      <c r="X16" s="69">
        <f t="array" ref="X16">SUM(SUMPRODUCT(--(C16:L16=$C$3:$L$3+2)), SUMPRODUCT(--(C16:L16=$C$3:$L$3+3)))
</f>
        <v>0</v>
      </c>
      <c r="Y16" s="35" t="str">
        <f t="shared" si="7"/>
        <v>C-</v>
      </c>
      <c r="Z16" s="24" t="str">
        <f t="shared" si="8"/>
        <v>#DIV/0!</v>
      </c>
      <c r="AA16" s="1"/>
      <c r="AB16" s="1"/>
      <c r="AC16" s="1"/>
      <c r="AD16" s="1"/>
    </row>
    <row r="17" ht="36.0" customHeight="1">
      <c r="A17" s="59"/>
      <c r="B17" s="60"/>
      <c r="C17" s="61"/>
      <c r="D17" s="61"/>
      <c r="E17" s="61"/>
      <c r="F17" s="61"/>
      <c r="G17" s="61"/>
      <c r="H17" s="61"/>
      <c r="I17" s="61"/>
      <c r="J17" s="61"/>
      <c r="K17" s="62"/>
      <c r="L17" s="27"/>
      <c r="M17" s="57">
        <f t="shared" si="2"/>
        <v>0</v>
      </c>
      <c r="N17" s="58">
        <f t="shared" si="3"/>
        <v>0</v>
      </c>
      <c r="O17" s="58">
        <f t="shared" si="1"/>
        <v>0</v>
      </c>
      <c r="P17" s="58">
        <f t="shared" si="4"/>
        <v>0</v>
      </c>
      <c r="Q17" s="58">
        <f t="shared" si="5"/>
        <v>0</v>
      </c>
      <c r="R17" s="63">
        <f t="shared" si="6"/>
        <v>0</v>
      </c>
      <c r="S17" s="64">
        <f t="array" ref="S17">SUMPRODUCT(--(C17:L17=$C$3:$L$3-3))</f>
        <v>3</v>
      </c>
      <c r="T17" s="65">
        <f t="array" ref="T17">SUMPRODUCT(--(C17:L17=$C$3:$L$3-2))</f>
        <v>6</v>
      </c>
      <c r="U17" s="66">
        <f t="array" ref="U17">SUMPRODUCT(--(C17:L17=$C$3:$L$3-1))</f>
        <v>0</v>
      </c>
      <c r="V17" s="67">
        <f t="array" ref="V17">SUMPRODUCT(--(C17:L17=$C$3:$L$3))</f>
        <v>1</v>
      </c>
      <c r="W17" s="68">
        <f t="array" ref="W17">SUMPRODUCT(--(C17:L17=$C$3:$L$3+1))</f>
        <v>0</v>
      </c>
      <c r="X17" s="69">
        <f t="array" ref="X17">SUM(SUMPRODUCT(--(C17:L17=$C$3:$L$3+2)), SUMPRODUCT(--(C17:L17=$C$3:$L$3+3)))
</f>
        <v>0</v>
      </c>
      <c r="Y17" s="35" t="str">
        <f t="shared" si="7"/>
        <v>C-</v>
      </c>
      <c r="Z17" s="24" t="str">
        <f t="shared" si="8"/>
        <v>#DIV/0!</v>
      </c>
      <c r="AA17" s="1"/>
      <c r="AB17" s="1"/>
      <c r="AC17" s="1"/>
      <c r="AD17" s="1"/>
    </row>
    <row r="18" ht="15.75" customHeight="1">
      <c r="A18" s="59"/>
      <c r="B18" s="60"/>
      <c r="C18" s="61"/>
      <c r="D18" s="61"/>
      <c r="E18" s="61"/>
      <c r="F18" s="61"/>
      <c r="G18" s="61"/>
      <c r="H18" s="61"/>
      <c r="I18" s="61"/>
      <c r="J18" s="61"/>
      <c r="K18" s="62"/>
      <c r="L18" s="27"/>
      <c r="M18" s="57">
        <f t="shared" si="2"/>
        <v>0</v>
      </c>
      <c r="N18" s="58">
        <f t="shared" si="3"/>
        <v>0</v>
      </c>
      <c r="O18" s="58">
        <f t="shared" si="1"/>
        <v>0</v>
      </c>
      <c r="P18" s="58">
        <f t="shared" si="4"/>
        <v>0</v>
      </c>
      <c r="Q18" s="58">
        <f t="shared" si="5"/>
        <v>0</v>
      </c>
      <c r="R18" s="63">
        <f t="shared" si="6"/>
        <v>0</v>
      </c>
      <c r="S18" s="64">
        <f t="array" ref="S18">SUMPRODUCT(--(C18:L18=$C$3:$L$3-3))</f>
        <v>3</v>
      </c>
      <c r="T18" s="65">
        <f t="array" ref="T18">SUMPRODUCT(--(C18:L18=$C$3:$L$3-2))</f>
        <v>6</v>
      </c>
      <c r="U18" s="66">
        <f t="array" ref="U18">SUMPRODUCT(--(C18:L18=$C$3:$L$3-1))</f>
        <v>0</v>
      </c>
      <c r="V18" s="67">
        <f t="array" ref="V18">SUMPRODUCT(--(C18:L18=$C$3:$L$3))</f>
        <v>1</v>
      </c>
      <c r="W18" s="68">
        <f t="array" ref="W18">SUMPRODUCT(--(C18:L18=$C$3:$L$3+1))</f>
        <v>0</v>
      </c>
      <c r="X18" s="69">
        <f t="array" ref="X18">SUM(SUMPRODUCT(--(C18:L18=$C$3:$L$3+2)), SUMPRODUCT(--(C18:L18=$C$3:$L$3+3)))
</f>
        <v>0</v>
      </c>
      <c r="Y18" s="35" t="str">
        <f t="shared" si="7"/>
        <v>C-</v>
      </c>
      <c r="Z18" s="24" t="str">
        <f t="shared" si="8"/>
        <v>#DIV/0!</v>
      </c>
      <c r="AA18" s="1"/>
      <c r="AB18" s="1"/>
      <c r="AC18" s="1"/>
      <c r="AD18" s="1"/>
    </row>
    <row r="19" ht="15.75" customHeight="1">
      <c r="A19" s="25"/>
      <c r="B19" s="26"/>
      <c r="C19" s="27"/>
      <c r="D19" s="27"/>
      <c r="E19" s="27"/>
      <c r="F19" s="27"/>
      <c r="G19" s="27"/>
      <c r="H19" s="27"/>
      <c r="I19" s="27"/>
      <c r="J19" s="27"/>
      <c r="K19" s="28"/>
      <c r="L19" s="27"/>
      <c r="M19" s="20">
        <f t="shared" ref="M19:M38" si="9">COUNTIF(L19,5)</f>
        <v>0</v>
      </c>
      <c r="N19" s="20">
        <f t="shared" ref="N19:N38" si="10">COUNTIF(L19,4)</f>
        <v>0</v>
      </c>
      <c r="O19" s="20">
        <f t="shared" ref="O19:O38" si="11">COUNTIF(L19,3)</f>
        <v>0</v>
      </c>
      <c r="P19" s="20">
        <f t="shared" ref="P19:P38" si="12">COUNTIF(L19,2)</f>
        <v>0</v>
      </c>
      <c r="Q19" s="21">
        <f t="shared" ref="Q19:Q38" si="13">COUNTIF(L19,1)</f>
        <v>0</v>
      </c>
      <c r="R19" s="63">
        <f t="shared" si="6"/>
        <v>0</v>
      </c>
      <c r="S19" s="64">
        <f t="array" ref="S19">SUMPRODUCT(--(C19:L19=$C$3:$L$3-3))</f>
        <v>3</v>
      </c>
      <c r="T19" s="65">
        <f t="array" ref="T19">SUMPRODUCT(--(C19:L19=$C$3:$L$3-2))</f>
        <v>6</v>
      </c>
      <c r="U19" s="66">
        <f t="array" ref="U19">SUMPRODUCT(--(C19:L19=$C$3:$L$3-1))</f>
        <v>0</v>
      </c>
      <c r="V19" s="67">
        <f t="array" ref="V19">SUMPRODUCT(--(C19:L19=$C$3:$L$3))</f>
        <v>1</v>
      </c>
      <c r="W19" s="68">
        <f t="array" ref="W19">SUMPRODUCT(--(C19:L19=$C$3:$L$3+1))</f>
        <v>0</v>
      </c>
      <c r="X19" s="69">
        <f t="array" ref="X19">SUM(SUMPRODUCT(--(C19:L19=$C$3:$L$3+2)), SUMPRODUCT(--(C19:L19=$C$3:$L$3+3)))
</f>
        <v>0</v>
      </c>
      <c r="Y19" s="35" t="str">
        <f t="shared" si="7"/>
        <v>C-</v>
      </c>
      <c r="Z19" s="24" t="str">
        <f t="shared" si="8"/>
        <v>#DIV/0!</v>
      </c>
      <c r="AA19" s="1"/>
      <c r="AB19" s="1"/>
      <c r="AC19" s="1"/>
      <c r="AD19" s="1"/>
    </row>
    <row r="20" ht="15.75" customHeight="1">
      <c r="A20" s="25"/>
      <c r="B20" s="26"/>
      <c r="C20" s="27"/>
      <c r="D20" s="27"/>
      <c r="E20" s="27"/>
      <c r="F20" s="27"/>
      <c r="G20" s="27"/>
      <c r="H20" s="27"/>
      <c r="I20" s="27"/>
      <c r="J20" s="27"/>
      <c r="K20" s="28"/>
      <c r="L20" s="27"/>
      <c r="M20" s="20">
        <f t="shared" si="9"/>
        <v>0</v>
      </c>
      <c r="N20" s="20">
        <f t="shared" si="10"/>
        <v>0</v>
      </c>
      <c r="O20" s="20">
        <f t="shared" si="11"/>
        <v>0</v>
      </c>
      <c r="P20" s="20">
        <f t="shared" si="12"/>
        <v>0</v>
      </c>
      <c r="Q20" s="21">
        <f t="shared" si="13"/>
        <v>0</v>
      </c>
      <c r="R20" s="63">
        <f t="shared" si="6"/>
        <v>0</v>
      </c>
      <c r="S20" s="64">
        <f t="array" ref="S20">SUMPRODUCT(--(C20:L20=$C$3:$L$3-3))</f>
        <v>3</v>
      </c>
      <c r="T20" s="65">
        <f t="array" ref="T20">SUMPRODUCT(--(C20:L20=$C$3:$L$3-2))</f>
        <v>6</v>
      </c>
      <c r="U20" s="66">
        <f t="array" ref="U20">SUMPRODUCT(--(C20:L20=$C$3:$L$3-1))</f>
        <v>0</v>
      </c>
      <c r="V20" s="67">
        <f t="array" ref="V20">SUMPRODUCT(--(C20:L20=$C$3:$L$3))</f>
        <v>1</v>
      </c>
      <c r="W20" s="68">
        <f t="array" ref="W20">SUMPRODUCT(--(C20:L20=$C$3:$L$3+1))</f>
        <v>0</v>
      </c>
      <c r="X20" s="69">
        <f t="array" ref="X20">SUM(SUMPRODUCT(--(C20:L20=$C$3:$L$3+2)), SUMPRODUCT(--(C20:L20=$C$3:$L$3+3)))
</f>
        <v>0</v>
      </c>
      <c r="Y20" s="35" t="str">
        <f t="shared" si="7"/>
        <v>C-</v>
      </c>
      <c r="Z20" s="24" t="str">
        <f t="shared" si="8"/>
        <v>#DIV/0!</v>
      </c>
      <c r="AA20" s="1"/>
      <c r="AB20" s="1"/>
      <c r="AC20" s="1"/>
      <c r="AD20" s="1"/>
    </row>
    <row r="21" ht="15.75" customHeight="1">
      <c r="A21" s="25"/>
      <c r="B21" s="26"/>
      <c r="C21" s="27"/>
      <c r="D21" s="27"/>
      <c r="E21" s="27"/>
      <c r="F21" s="27"/>
      <c r="G21" s="27"/>
      <c r="H21" s="27"/>
      <c r="I21" s="27"/>
      <c r="J21" s="27"/>
      <c r="K21" s="28"/>
      <c r="L21" s="27"/>
      <c r="M21" s="20">
        <f t="shared" si="9"/>
        <v>0</v>
      </c>
      <c r="N21" s="20">
        <f t="shared" si="10"/>
        <v>0</v>
      </c>
      <c r="O21" s="20">
        <f t="shared" si="11"/>
        <v>0</v>
      </c>
      <c r="P21" s="20">
        <f t="shared" si="12"/>
        <v>0</v>
      </c>
      <c r="Q21" s="21">
        <f t="shared" si="13"/>
        <v>0</v>
      </c>
      <c r="R21" s="63">
        <f t="shared" si="6"/>
        <v>0</v>
      </c>
      <c r="S21" s="64">
        <f t="array" ref="S21">SUMPRODUCT(--(C21:L21=$C$3:$L$3-3))</f>
        <v>3</v>
      </c>
      <c r="T21" s="65">
        <f t="array" ref="T21">SUMPRODUCT(--(C21:L21=$C$3:$L$3-2))</f>
        <v>6</v>
      </c>
      <c r="U21" s="66">
        <f t="array" ref="U21">SUMPRODUCT(--(C21:L21=$C$3:$L$3-1))</f>
        <v>0</v>
      </c>
      <c r="V21" s="67">
        <f t="array" ref="V21">SUMPRODUCT(--(C21:L21=$C$3:$L$3))</f>
        <v>1</v>
      </c>
      <c r="W21" s="68">
        <f t="array" ref="W21">SUMPRODUCT(--(C21:L21=$C$3:$L$3+1))</f>
        <v>0</v>
      </c>
      <c r="X21" s="69">
        <f t="array" ref="X21">SUM(SUMPRODUCT(--(C21:L21=$C$3:$L$3+2)), SUMPRODUCT(--(C21:L21=$C$3:$L$3+3)))
</f>
        <v>0</v>
      </c>
      <c r="Y21" s="35" t="str">
        <f t="shared" si="7"/>
        <v>C-</v>
      </c>
      <c r="Z21" s="24" t="str">
        <f t="shared" si="8"/>
        <v>#DIV/0!</v>
      </c>
      <c r="AA21" s="1"/>
      <c r="AB21" s="1"/>
      <c r="AC21" s="1"/>
      <c r="AD21" s="1"/>
    </row>
    <row r="22" ht="15.75" customHeight="1">
      <c r="A22" s="25"/>
      <c r="B22" s="26"/>
      <c r="C22" s="36"/>
      <c r="D22" s="36"/>
      <c r="E22" s="36"/>
      <c r="F22" s="36"/>
      <c r="G22" s="37"/>
      <c r="H22" s="38"/>
      <c r="I22" s="38"/>
      <c r="J22" s="38"/>
      <c r="K22" s="27"/>
      <c r="L22" s="27"/>
      <c r="M22" s="20">
        <f t="shared" si="9"/>
        <v>0</v>
      </c>
      <c r="N22" s="20">
        <f t="shared" si="10"/>
        <v>0</v>
      </c>
      <c r="O22" s="20">
        <f t="shared" si="11"/>
        <v>0</v>
      </c>
      <c r="P22" s="20">
        <f t="shared" si="12"/>
        <v>0</v>
      </c>
      <c r="Q22" s="21">
        <f t="shared" si="13"/>
        <v>0</v>
      </c>
      <c r="R22" s="63">
        <f t="shared" si="6"/>
        <v>0</v>
      </c>
      <c r="S22" s="64">
        <f t="array" ref="S22">SUMPRODUCT(--(C22:L22=$C$3:$L$3-3))</f>
        <v>3</v>
      </c>
      <c r="T22" s="65">
        <f t="array" ref="T22">SUMPRODUCT(--(C22:L22=$C$3:$L$3-2))</f>
        <v>6</v>
      </c>
      <c r="U22" s="66">
        <f t="array" ref="U22">SUMPRODUCT(--(C22:L22=$C$3:$L$3-1))</f>
        <v>0</v>
      </c>
      <c r="V22" s="67">
        <f t="array" ref="V22">SUMPRODUCT(--(C22:L22=$C$3:$L$3))</f>
        <v>1</v>
      </c>
      <c r="W22" s="68">
        <f t="array" ref="W22">SUMPRODUCT(--(C22:L22=$C$3:$L$3+1))</f>
        <v>0</v>
      </c>
      <c r="X22" s="69">
        <f t="array" ref="X22">SUM(SUMPRODUCT(--(C22:L22=$C$3:$L$3+2)), SUMPRODUCT(--(C22:L22=$C$3:$L$3+3)))
</f>
        <v>0</v>
      </c>
      <c r="Y22" s="35" t="str">
        <f t="shared" si="7"/>
        <v>C-</v>
      </c>
      <c r="Z22" s="24" t="str">
        <f t="shared" si="8"/>
        <v>#DIV/0!</v>
      </c>
      <c r="AA22" s="1"/>
      <c r="AB22" s="1"/>
      <c r="AC22" s="1"/>
      <c r="AD22" s="1"/>
    </row>
    <row r="23" ht="15.75" customHeight="1">
      <c r="A23" s="25"/>
      <c r="B23" s="26"/>
      <c r="C23" s="39"/>
      <c r="D23" s="39"/>
      <c r="E23" s="39"/>
      <c r="F23" s="39"/>
      <c r="G23" s="28"/>
      <c r="H23" s="27"/>
      <c r="I23" s="27"/>
      <c r="J23" s="27"/>
      <c r="K23" s="27"/>
      <c r="L23" s="27"/>
      <c r="M23" s="20">
        <f t="shared" si="9"/>
        <v>0</v>
      </c>
      <c r="N23" s="20">
        <f t="shared" si="10"/>
        <v>0</v>
      </c>
      <c r="O23" s="20">
        <f t="shared" si="11"/>
        <v>0</v>
      </c>
      <c r="P23" s="20">
        <f t="shared" si="12"/>
        <v>0</v>
      </c>
      <c r="Q23" s="21">
        <f t="shared" si="13"/>
        <v>0</v>
      </c>
      <c r="R23" s="63">
        <f t="shared" si="6"/>
        <v>0</v>
      </c>
      <c r="S23" s="64">
        <f t="array" ref="S23">SUMPRODUCT(--(C23:L23=$C$3:$L$3-3))</f>
        <v>3</v>
      </c>
      <c r="T23" s="65">
        <f t="array" ref="T23">SUMPRODUCT(--(C23:L23=$C$3:$L$3-2))</f>
        <v>6</v>
      </c>
      <c r="U23" s="66">
        <f t="array" ref="U23">SUMPRODUCT(--(C23:L23=$C$3:$L$3-1))</f>
        <v>0</v>
      </c>
      <c r="V23" s="67">
        <f t="array" ref="V23">SUMPRODUCT(--(C23:L23=$C$3:$L$3))</f>
        <v>1</v>
      </c>
      <c r="W23" s="68">
        <f t="array" ref="W23">SUMPRODUCT(--(C23:L23=$C$3:$L$3+1))</f>
        <v>0</v>
      </c>
      <c r="X23" s="69">
        <f t="array" ref="X23">SUM(SUMPRODUCT(--(C23:L23=$C$3:$L$3+2)), SUMPRODUCT(--(C23:L23=$C$3:$L$3+3)))
</f>
        <v>0</v>
      </c>
      <c r="Y23" s="35" t="str">
        <f t="shared" si="7"/>
        <v>C-</v>
      </c>
      <c r="Z23" s="24" t="str">
        <f t="shared" si="8"/>
        <v>#DIV/0!</v>
      </c>
      <c r="AA23" s="1"/>
      <c r="AB23" s="1"/>
      <c r="AC23" s="1"/>
      <c r="AD23" s="1"/>
    </row>
    <row r="24" ht="15.75" customHeight="1">
      <c r="A24" s="25"/>
      <c r="B24" s="26"/>
      <c r="C24" s="39"/>
      <c r="D24" s="39"/>
      <c r="E24" s="39"/>
      <c r="F24" s="39"/>
      <c r="G24" s="28"/>
      <c r="H24" s="27"/>
      <c r="I24" s="27"/>
      <c r="J24" s="27"/>
      <c r="K24" s="27"/>
      <c r="L24" s="27"/>
      <c r="M24" s="20">
        <f t="shared" si="9"/>
        <v>0</v>
      </c>
      <c r="N24" s="20">
        <f t="shared" si="10"/>
        <v>0</v>
      </c>
      <c r="O24" s="20">
        <f t="shared" si="11"/>
        <v>0</v>
      </c>
      <c r="P24" s="20">
        <f t="shared" si="12"/>
        <v>0</v>
      </c>
      <c r="Q24" s="21">
        <f t="shared" si="13"/>
        <v>0</v>
      </c>
      <c r="R24" s="63">
        <f t="shared" si="6"/>
        <v>0</v>
      </c>
      <c r="S24" s="64">
        <f t="array" ref="S24">SUMPRODUCT(--(C24:L24=$C$3:$L$3-3))</f>
        <v>3</v>
      </c>
      <c r="T24" s="65">
        <f t="array" ref="T24">SUMPRODUCT(--(C24:L24=$C$3:$L$3-2))</f>
        <v>6</v>
      </c>
      <c r="U24" s="66">
        <f t="array" ref="U24">SUMPRODUCT(--(C24:L24=$C$3:$L$3-1))</f>
        <v>0</v>
      </c>
      <c r="V24" s="67">
        <f t="array" ref="V24">SUMPRODUCT(--(C24:L24=$C$3:$L$3))</f>
        <v>1</v>
      </c>
      <c r="W24" s="68">
        <f t="array" ref="W24">SUMPRODUCT(--(C24:L24=$C$3:$L$3+1))</f>
        <v>0</v>
      </c>
      <c r="X24" s="69">
        <f t="array" ref="X24">SUM(SUMPRODUCT(--(C24:L24=$C$3:$L$3+2)), SUMPRODUCT(--(C24:L24=$C$3:$L$3+3)))
</f>
        <v>0</v>
      </c>
      <c r="Y24" s="35" t="str">
        <f t="shared" si="7"/>
        <v>C-</v>
      </c>
      <c r="Z24" s="24" t="str">
        <f t="shared" si="8"/>
        <v>#DIV/0!</v>
      </c>
      <c r="AA24" s="1"/>
      <c r="AB24" s="1"/>
      <c r="AC24" s="1"/>
      <c r="AD24" s="1"/>
    </row>
    <row r="25" ht="15.75" customHeight="1">
      <c r="A25" s="25"/>
      <c r="B25" s="26"/>
      <c r="C25" s="39"/>
      <c r="D25" s="39"/>
      <c r="E25" s="39"/>
      <c r="F25" s="39"/>
      <c r="G25" s="28"/>
      <c r="H25" s="27"/>
      <c r="I25" s="27"/>
      <c r="J25" s="27"/>
      <c r="K25" s="27"/>
      <c r="L25" s="27"/>
      <c r="M25" s="20">
        <f t="shared" si="9"/>
        <v>0</v>
      </c>
      <c r="N25" s="20">
        <f t="shared" si="10"/>
        <v>0</v>
      </c>
      <c r="O25" s="20">
        <f t="shared" si="11"/>
        <v>0</v>
      </c>
      <c r="P25" s="20">
        <f t="shared" si="12"/>
        <v>0</v>
      </c>
      <c r="Q25" s="21">
        <f t="shared" si="13"/>
        <v>0</v>
      </c>
      <c r="R25" s="63">
        <f t="shared" si="6"/>
        <v>0</v>
      </c>
      <c r="S25" s="64">
        <f t="array" ref="S25">SUMPRODUCT(--(C25:L25=$C$3:$L$3-3))</f>
        <v>3</v>
      </c>
      <c r="T25" s="65">
        <f t="array" ref="T25">SUMPRODUCT(--(C25:L25=$C$3:$L$3-2))</f>
        <v>6</v>
      </c>
      <c r="U25" s="66">
        <f t="array" ref="U25">SUMPRODUCT(--(C25:L25=$C$3:$L$3-1))</f>
        <v>0</v>
      </c>
      <c r="V25" s="67">
        <f t="array" ref="V25">SUMPRODUCT(--(C25:L25=$C$3:$L$3))</f>
        <v>1</v>
      </c>
      <c r="W25" s="68">
        <f t="array" ref="W25">SUMPRODUCT(--(C25:L25=$C$3:$L$3+1))</f>
        <v>0</v>
      </c>
      <c r="X25" s="69">
        <f t="array" ref="X25">SUM(SUMPRODUCT(--(C25:L25=$C$3:$L$3+2)), SUMPRODUCT(--(C25:L25=$C$3:$L$3+3)))
</f>
        <v>0</v>
      </c>
      <c r="Y25" s="35" t="str">
        <f t="shared" si="7"/>
        <v>C-</v>
      </c>
      <c r="Z25" s="24" t="str">
        <f t="shared" si="8"/>
        <v>#DIV/0!</v>
      </c>
      <c r="AA25" s="1"/>
      <c r="AB25" s="1"/>
      <c r="AC25" s="1"/>
      <c r="AD25" s="1"/>
    </row>
    <row r="26" ht="15.75" customHeight="1">
      <c r="A26" s="25"/>
      <c r="B26" s="26"/>
      <c r="C26" s="39"/>
      <c r="D26" s="39"/>
      <c r="E26" s="39"/>
      <c r="F26" s="39"/>
      <c r="G26" s="28"/>
      <c r="H26" s="27"/>
      <c r="I26" s="27"/>
      <c r="J26" s="27"/>
      <c r="K26" s="27"/>
      <c r="L26" s="27"/>
      <c r="M26" s="20">
        <f t="shared" si="9"/>
        <v>0</v>
      </c>
      <c r="N26" s="20">
        <f t="shared" si="10"/>
        <v>0</v>
      </c>
      <c r="O26" s="20">
        <f t="shared" si="11"/>
        <v>0</v>
      </c>
      <c r="P26" s="20">
        <f t="shared" si="12"/>
        <v>0</v>
      </c>
      <c r="Q26" s="21">
        <f t="shared" si="13"/>
        <v>0</v>
      </c>
      <c r="R26" s="63">
        <f t="shared" si="6"/>
        <v>0</v>
      </c>
      <c r="S26" s="64">
        <f t="array" ref="S26">SUMPRODUCT(--(C26:L26=$C$3:$L$3-3))</f>
        <v>3</v>
      </c>
      <c r="T26" s="65">
        <f t="array" ref="T26">SUMPRODUCT(--(C26:L26=$C$3:$L$3-2))</f>
        <v>6</v>
      </c>
      <c r="U26" s="66">
        <f t="array" ref="U26">SUMPRODUCT(--(C26:L26=$C$3:$L$3-1))</f>
        <v>0</v>
      </c>
      <c r="V26" s="67">
        <f t="array" ref="V26">SUMPRODUCT(--(C26:L26=$C$3:$L$3))</f>
        <v>1</v>
      </c>
      <c r="W26" s="68">
        <f t="array" ref="W26">SUMPRODUCT(--(C26:L26=$C$3:$L$3+1))</f>
        <v>0</v>
      </c>
      <c r="X26" s="69">
        <f t="array" ref="X26">SUM(SUMPRODUCT(--(C26:L26=$C$3:$L$3+2)), SUMPRODUCT(--(C26:L26=$C$3:$L$3+3)))
</f>
        <v>0</v>
      </c>
      <c r="Y26" s="35" t="str">
        <f t="shared" si="7"/>
        <v>C-</v>
      </c>
      <c r="Z26" s="24" t="str">
        <f t="shared" si="8"/>
        <v>#DIV/0!</v>
      </c>
      <c r="AA26" s="1"/>
      <c r="AB26" s="1"/>
      <c r="AC26" s="1"/>
      <c r="AD26" s="1"/>
    </row>
    <row r="27" ht="15.75" customHeight="1">
      <c r="A27" s="25"/>
      <c r="B27" s="26"/>
      <c r="C27" s="39"/>
      <c r="D27" s="39"/>
      <c r="E27" s="39"/>
      <c r="F27" s="39"/>
      <c r="G27" s="28"/>
      <c r="H27" s="27"/>
      <c r="I27" s="27"/>
      <c r="J27" s="27"/>
      <c r="K27" s="27"/>
      <c r="L27" s="27"/>
      <c r="M27" s="20">
        <f t="shared" si="9"/>
        <v>0</v>
      </c>
      <c r="N27" s="20">
        <f t="shared" si="10"/>
        <v>0</v>
      </c>
      <c r="O27" s="20">
        <f t="shared" si="11"/>
        <v>0</v>
      </c>
      <c r="P27" s="20">
        <f t="shared" si="12"/>
        <v>0</v>
      </c>
      <c r="Q27" s="21">
        <f t="shared" si="13"/>
        <v>0</v>
      </c>
      <c r="R27" s="63">
        <f t="shared" si="6"/>
        <v>0</v>
      </c>
      <c r="S27" s="64">
        <f t="array" ref="S27">SUMPRODUCT(--(C27:L27=$C$3:$L$3-3))</f>
        <v>3</v>
      </c>
      <c r="T27" s="65">
        <f t="array" ref="T27">SUMPRODUCT(--(C27:L27=$C$3:$L$3-2))</f>
        <v>6</v>
      </c>
      <c r="U27" s="66">
        <f t="array" ref="U27">SUMPRODUCT(--(C27:L27=$C$3:$L$3-1))</f>
        <v>0</v>
      </c>
      <c r="V27" s="67">
        <f t="array" ref="V27">SUMPRODUCT(--(C27:L27=$C$3:$L$3))</f>
        <v>1</v>
      </c>
      <c r="W27" s="68">
        <f t="array" ref="W27">SUMPRODUCT(--(C27:L27=$C$3:$L$3+1))</f>
        <v>0</v>
      </c>
      <c r="X27" s="69">
        <f t="array" ref="X27">SUM(SUMPRODUCT(--(C27:L27=$C$3:$L$3+2)), SUMPRODUCT(--(C27:L27=$C$3:$L$3+3)))
</f>
        <v>0</v>
      </c>
      <c r="Y27" s="35" t="str">
        <f t="shared" si="7"/>
        <v>C-</v>
      </c>
      <c r="Z27" s="24" t="str">
        <f t="shared" si="8"/>
        <v>#DIV/0!</v>
      </c>
      <c r="AA27" s="1"/>
      <c r="AB27" s="1"/>
      <c r="AC27" s="1"/>
      <c r="AD27" s="1"/>
    </row>
    <row r="28" ht="15.75" customHeight="1">
      <c r="A28" s="25"/>
      <c r="B28" s="26"/>
      <c r="C28" s="39"/>
      <c r="D28" s="39"/>
      <c r="E28" s="39"/>
      <c r="F28" s="39"/>
      <c r="G28" s="28"/>
      <c r="H28" s="27"/>
      <c r="I28" s="27"/>
      <c r="J28" s="27"/>
      <c r="K28" s="27"/>
      <c r="L28" s="27"/>
      <c r="M28" s="20">
        <f t="shared" si="9"/>
        <v>0</v>
      </c>
      <c r="N28" s="20">
        <f t="shared" si="10"/>
        <v>0</v>
      </c>
      <c r="O28" s="20">
        <f t="shared" si="11"/>
        <v>0</v>
      </c>
      <c r="P28" s="20">
        <f t="shared" si="12"/>
        <v>0</v>
      </c>
      <c r="Q28" s="21">
        <f t="shared" si="13"/>
        <v>0</v>
      </c>
      <c r="R28" s="63">
        <f t="shared" si="6"/>
        <v>0</v>
      </c>
      <c r="S28" s="64">
        <f t="array" ref="S28">SUMPRODUCT(--(C28:L28=$C$3:$L$3-3))</f>
        <v>3</v>
      </c>
      <c r="T28" s="65">
        <f t="array" ref="T28">SUMPRODUCT(--(C28:L28=$C$3:$L$3-2))</f>
        <v>6</v>
      </c>
      <c r="U28" s="66">
        <f t="array" ref="U28">SUMPRODUCT(--(C28:L28=$C$3:$L$3-1))</f>
        <v>0</v>
      </c>
      <c r="V28" s="67">
        <f t="array" ref="V28">SUMPRODUCT(--(C28:L28=$C$3:$L$3))</f>
        <v>1</v>
      </c>
      <c r="W28" s="68">
        <f t="array" ref="W28">SUMPRODUCT(--(C28:L28=$C$3:$L$3+1))</f>
        <v>0</v>
      </c>
      <c r="X28" s="69">
        <f t="array" ref="X28">SUM(SUMPRODUCT(--(C28:L28=$C$3:$L$3+2)), SUMPRODUCT(--(C28:L28=$C$3:$L$3+3)))
</f>
        <v>0</v>
      </c>
      <c r="Y28" s="35" t="str">
        <f t="shared" si="7"/>
        <v>C-</v>
      </c>
      <c r="Z28" s="24" t="str">
        <f t="shared" si="8"/>
        <v>#DIV/0!</v>
      </c>
      <c r="AA28" s="1"/>
      <c r="AB28" s="1"/>
      <c r="AC28" s="1"/>
      <c r="AD28" s="1"/>
    </row>
    <row r="29" ht="15.75" customHeight="1">
      <c r="A29" s="25"/>
      <c r="B29" s="26"/>
      <c r="C29" s="39"/>
      <c r="D29" s="39"/>
      <c r="E29" s="39"/>
      <c r="F29" s="39"/>
      <c r="G29" s="28"/>
      <c r="H29" s="27"/>
      <c r="I29" s="27"/>
      <c r="J29" s="27"/>
      <c r="K29" s="27"/>
      <c r="L29" s="27"/>
      <c r="M29" s="20">
        <f t="shared" si="9"/>
        <v>0</v>
      </c>
      <c r="N29" s="20">
        <f t="shared" si="10"/>
        <v>0</v>
      </c>
      <c r="O29" s="20">
        <f t="shared" si="11"/>
        <v>0</v>
      </c>
      <c r="P29" s="20">
        <f t="shared" si="12"/>
        <v>0</v>
      </c>
      <c r="Q29" s="21">
        <f t="shared" si="13"/>
        <v>0</v>
      </c>
      <c r="R29" s="63">
        <f t="shared" si="6"/>
        <v>0</v>
      </c>
      <c r="S29" s="64">
        <f t="array" ref="S29">SUMPRODUCT(--(C29:L29=$C$3:$L$3-3))</f>
        <v>3</v>
      </c>
      <c r="T29" s="65">
        <f t="array" ref="T29">SUMPRODUCT(--(C29:L29=$C$3:$L$3-2))</f>
        <v>6</v>
      </c>
      <c r="U29" s="66">
        <f t="array" ref="U29">SUMPRODUCT(--(C29:L29=$C$3:$L$3-1))</f>
        <v>0</v>
      </c>
      <c r="V29" s="67">
        <f t="array" ref="V29">SUMPRODUCT(--(C29:L29=$C$3:$L$3))</f>
        <v>1</v>
      </c>
      <c r="W29" s="68">
        <f t="array" ref="W29">SUMPRODUCT(--(C29:L29=$C$3:$L$3+1))</f>
        <v>0</v>
      </c>
      <c r="X29" s="69">
        <f t="array" ref="X29">SUM(SUMPRODUCT(--(C29:L29=$C$3:$L$3+2)), SUMPRODUCT(--(C29:L29=$C$3:$L$3+3)))
</f>
        <v>0</v>
      </c>
      <c r="Y29" s="35" t="str">
        <f t="shared" si="7"/>
        <v>C-</v>
      </c>
      <c r="Z29" s="24" t="str">
        <f t="shared" si="8"/>
        <v>#DIV/0!</v>
      </c>
      <c r="AA29" s="1"/>
      <c r="AB29" s="1"/>
      <c r="AC29" s="1"/>
      <c r="AD29" s="1"/>
    </row>
    <row r="30" ht="15.75" customHeight="1">
      <c r="A30" s="25"/>
      <c r="B30" s="26"/>
      <c r="C30" s="39"/>
      <c r="D30" s="39"/>
      <c r="E30" s="39"/>
      <c r="F30" s="39"/>
      <c r="G30" s="28"/>
      <c r="H30" s="27"/>
      <c r="I30" s="27"/>
      <c r="J30" s="27"/>
      <c r="K30" s="27"/>
      <c r="L30" s="27"/>
      <c r="M30" s="20">
        <f t="shared" si="9"/>
        <v>0</v>
      </c>
      <c r="N30" s="20">
        <f t="shared" si="10"/>
        <v>0</v>
      </c>
      <c r="O30" s="20">
        <f t="shared" si="11"/>
        <v>0</v>
      </c>
      <c r="P30" s="20">
        <f t="shared" si="12"/>
        <v>0</v>
      </c>
      <c r="Q30" s="21">
        <f t="shared" si="13"/>
        <v>0</v>
      </c>
      <c r="R30" s="63">
        <f t="shared" si="6"/>
        <v>0</v>
      </c>
      <c r="S30" s="64">
        <f t="array" ref="S30">SUMPRODUCT(--(C30:L30=$C$3:$L$3-3))</f>
        <v>3</v>
      </c>
      <c r="T30" s="65">
        <f t="array" ref="T30">SUMPRODUCT(--(C30:L30=$C$3:$L$3-2))</f>
        <v>6</v>
      </c>
      <c r="U30" s="66">
        <f t="array" ref="U30">SUMPRODUCT(--(C30:L30=$C$3:$L$3-1))</f>
        <v>0</v>
      </c>
      <c r="V30" s="67">
        <f t="array" ref="V30">SUMPRODUCT(--(C30:L30=$C$3:$L$3))</f>
        <v>1</v>
      </c>
      <c r="W30" s="68">
        <f t="array" ref="W30">SUMPRODUCT(--(C30:L30=$C$3:$L$3+1))</f>
        <v>0</v>
      </c>
      <c r="X30" s="69">
        <f t="array" ref="X30">SUM(SUMPRODUCT(--(C30:L30=$C$3:$L$3+2)), SUMPRODUCT(--(C30:L30=$C$3:$L$3+3)))
</f>
        <v>0</v>
      </c>
      <c r="Y30" s="35" t="str">
        <f t="shared" si="7"/>
        <v>C-</v>
      </c>
      <c r="Z30" s="24" t="str">
        <f t="shared" si="8"/>
        <v>#DIV/0!</v>
      </c>
      <c r="AA30" s="1"/>
      <c r="AB30" s="1"/>
      <c r="AC30" s="1"/>
      <c r="AD30" s="1"/>
    </row>
    <row r="31" ht="15.75" customHeight="1">
      <c r="A31" s="25"/>
      <c r="B31" s="26"/>
      <c r="C31" s="39"/>
      <c r="D31" s="39"/>
      <c r="E31" s="39"/>
      <c r="F31" s="39"/>
      <c r="G31" s="28"/>
      <c r="H31" s="27"/>
      <c r="I31" s="27"/>
      <c r="J31" s="27"/>
      <c r="K31" s="27"/>
      <c r="L31" s="27"/>
      <c r="M31" s="20">
        <f t="shared" si="9"/>
        <v>0</v>
      </c>
      <c r="N31" s="20">
        <f t="shared" si="10"/>
        <v>0</v>
      </c>
      <c r="O31" s="20">
        <f t="shared" si="11"/>
        <v>0</v>
      </c>
      <c r="P31" s="20">
        <f t="shared" si="12"/>
        <v>0</v>
      </c>
      <c r="Q31" s="21">
        <f t="shared" si="13"/>
        <v>0</v>
      </c>
      <c r="R31" s="63">
        <f t="shared" si="6"/>
        <v>0</v>
      </c>
      <c r="S31" s="64">
        <f t="array" ref="S31">SUMPRODUCT(--(C31:L31=$C$3:$L$3-3))</f>
        <v>3</v>
      </c>
      <c r="T31" s="65">
        <f t="array" ref="T31">SUMPRODUCT(--(C31:L31=$C$3:$L$3-2))</f>
        <v>6</v>
      </c>
      <c r="U31" s="66">
        <f t="array" ref="U31">SUMPRODUCT(--(C31:L31=$C$3:$L$3-1))</f>
        <v>0</v>
      </c>
      <c r="V31" s="67">
        <f t="array" ref="V31">SUMPRODUCT(--(C31:L31=$C$3:$L$3))</f>
        <v>1</v>
      </c>
      <c r="W31" s="68">
        <f t="array" ref="W31">SUMPRODUCT(--(C31:L31=$C$3:$L$3+1))</f>
        <v>0</v>
      </c>
      <c r="X31" s="69">
        <f t="array" ref="X31">SUM(SUMPRODUCT(--(C31:L31=$C$3:$L$3+2)), SUMPRODUCT(--(C31:L31=$C$3:$L$3+3)))
</f>
        <v>0</v>
      </c>
      <c r="Y31" s="35" t="str">
        <f t="shared" si="7"/>
        <v>C-</v>
      </c>
      <c r="Z31" s="24" t="str">
        <f t="shared" si="8"/>
        <v>#DIV/0!</v>
      </c>
      <c r="AA31" s="1"/>
      <c r="AB31" s="1"/>
      <c r="AC31" s="1"/>
      <c r="AD31" s="1"/>
    </row>
    <row r="32" ht="15.75" customHeight="1">
      <c r="A32" s="25"/>
      <c r="B32" s="26"/>
      <c r="C32" s="39"/>
      <c r="D32" s="39"/>
      <c r="E32" s="39"/>
      <c r="F32" s="39"/>
      <c r="G32" s="28"/>
      <c r="H32" s="27"/>
      <c r="I32" s="27"/>
      <c r="J32" s="27"/>
      <c r="K32" s="27"/>
      <c r="L32" s="27"/>
      <c r="M32" s="20">
        <f t="shared" si="9"/>
        <v>0</v>
      </c>
      <c r="N32" s="20">
        <f t="shared" si="10"/>
        <v>0</v>
      </c>
      <c r="O32" s="20">
        <f t="shared" si="11"/>
        <v>0</v>
      </c>
      <c r="P32" s="20">
        <f t="shared" si="12"/>
        <v>0</v>
      </c>
      <c r="Q32" s="21">
        <f t="shared" si="13"/>
        <v>0</v>
      </c>
      <c r="R32" s="63">
        <f t="shared" si="6"/>
        <v>0</v>
      </c>
      <c r="S32" s="64">
        <f t="array" ref="S32">SUMPRODUCT(--(C32:L32=$C$3:$L$3-3))</f>
        <v>3</v>
      </c>
      <c r="T32" s="65">
        <f t="array" ref="T32">SUMPRODUCT(--(C32:L32=$C$3:$L$3-2))</f>
        <v>6</v>
      </c>
      <c r="U32" s="66">
        <f t="array" ref="U32">SUMPRODUCT(--(C32:L32=$C$3:$L$3-1))</f>
        <v>0</v>
      </c>
      <c r="V32" s="67">
        <f t="array" ref="V32">SUMPRODUCT(--(C32:L32=$C$3:$L$3))</f>
        <v>1</v>
      </c>
      <c r="W32" s="68">
        <f t="array" ref="W32">SUMPRODUCT(--(C32:L32=$C$3:$L$3+1))</f>
        <v>0</v>
      </c>
      <c r="X32" s="69">
        <f t="array" ref="X32">SUM(SUMPRODUCT(--(C32:L32=$C$3:$L$3+2)), SUMPRODUCT(--(C32:L32=$C$3:$L$3+3)))
</f>
        <v>0</v>
      </c>
      <c r="Y32" s="35" t="str">
        <f t="shared" si="7"/>
        <v>C-</v>
      </c>
      <c r="Z32" s="24" t="str">
        <f t="shared" si="8"/>
        <v>#DIV/0!</v>
      </c>
      <c r="AA32" s="1"/>
      <c r="AB32" s="1"/>
      <c r="AC32" s="1"/>
      <c r="AD32" s="1"/>
    </row>
    <row r="33" ht="15.75" customHeight="1">
      <c r="A33" s="25"/>
      <c r="B33" s="26"/>
      <c r="C33" s="39"/>
      <c r="D33" s="39"/>
      <c r="E33" s="39"/>
      <c r="F33" s="39"/>
      <c r="G33" s="28"/>
      <c r="H33" s="27"/>
      <c r="I33" s="27"/>
      <c r="J33" s="27"/>
      <c r="K33" s="27"/>
      <c r="L33" s="27"/>
      <c r="M33" s="20">
        <f t="shared" si="9"/>
        <v>0</v>
      </c>
      <c r="N33" s="20">
        <f t="shared" si="10"/>
        <v>0</v>
      </c>
      <c r="O33" s="20">
        <f t="shared" si="11"/>
        <v>0</v>
      </c>
      <c r="P33" s="20">
        <f t="shared" si="12"/>
        <v>0</v>
      </c>
      <c r="Q33" s="21">
        <f t="shared" si="13"/>
        <v>0</v>
      </c>
      <c r="R33" s="63">
        <f t="shared" si="6"/>
        <v>0</v>
      </c>
      <c r="S33" s="64">
        <f t="array" ref="S33">SUMPRODUCT(--(C33:L33=$C$3:$L$3-3))</f>
        <v>3</v>
      </c>
      <c r="T33" s="65">
        <f t="array" ref="T33">SUMPRODUCT(--(C33:L33=$C$3:$L$3-2))</f>
        <v>6</v>
      </c>
      <c r="U33" s="66">
        <f t="array" ref="U33">SUMPRODUCT(--(C33:L33=$C$3:$L$3-1))</f>
        <v>0</v>
      </c>
      <c r="V33" s="67">
        <f t="array" ref="V33">SUMPRODUCT(--(C33:L33=$C$3:$L$3))</f>
        <v>1</v>
      </c>
      <c r="W33" s="68">
        <f t="array" ref="W33">SUMPRODUCT(--(C33:L33=$C$3:$L$3+1))</f>
        <v>0</v>
      </c>
      <c r="X33" s="69">
        <f t="array" ref="X33">SUM(SUMPRODUCT(--(C33:L33=$C$3:$L$3+2)), SUMPRODUCT(--(C33:L33=$C$3:$L$3+3)))
</f>
        <v>0</v>
      </c>
      <c r="Y33" s="35" t="str">
        <f t="shared" si="7"/>
        <v>C-</v>
      </c>
      <c r="Z33" s="24" t="str">
        <f t="shared" si="8"/>
        <v>#DIV/0!</v>
      </c>
      <c r="AA33" s="1"/>
      <c r="AB33" s="1"/>
      <c r="AC33" s="1"/>
      <c r="AD33" s="1"/>
    </row>
    <row r="34" ht="15.75" customHeight="1">
      <c r="A34" s="25"/>
      <c r="B34" s="26"/>
      <c r="C34" s="39"/>
      <c r="D34" s="39"/>
      <c r="E34" s="39"/>
      <c r="F34" s="39"/>
      <c r="G34" s="28"/>
      <c r="H34" s="27"/>
      <c r="I34" s="27"/>
      <c r="J34" s="27"/>
      <c r="K34" s="27"/>
      <c r="L34" s="27"/>
      <c r="M34" s="20">
        <f t="shared" si="9"/>
        <v>0</v>
      </c>
      <c r="N34" s="20">
        <f t="shared" si="10"/>
        <v>0</v>
      </c>
      <c r="O34" s="20">
        <f t="shared" si="11"/>
        <v>0</v>
      </c>
      <c r="P34" s="20">
        <f t="shared" si="12"/>
        <v>0</v>
      </c>
      <c r="Q34" s="21">
        <f t="shared" si="13"/>
        <v>0</v>
      </c>
      <c r="R34" s="63">
        <f t="shared" si="6"/>
        <v>0</v>
      </c>
      <c r="S34" s="64">
        <f t="array" ref="S34">SUMPRODUCT(--(C34:L34=$C$3:$L$3-3))</f>
        <v>3</v>
      </c>
      <c r="T34" s="65">
        <f t="array" ref="T34">SUMPRODUCT(--(C34:L34=$C$3:$L$3-2))</f>
        <v>6</v>
      </c>
      <c r="U34" s="66">
        <f t="array" ref="U34">SUMPRODUCT(--(C34:L34=$C$3:$L$3-1))</f>
        <v>0</v>
      </c>
      <c r="V34" s="67">
        <f t="array" ref="V34">SUMPRODUCT(--(C34:L34=$C$3:$L$3))</f>
        <v>1</v>
      </c>
      <c r="W34" s="68">
        <f t="array" ref="W34">SUMPRODUCT(--(C34:L34=$C$3:$L$3+1))</f>
        <v>0</v>
      </c>
      <c r="X34" s="69">
        <f t="array" ref="X34">SUM(SUMPRODUCT(--(C34:L34=$C$3:$L$3+2)), SUMPRODUCT(--(C34:L34=$C$3:$L$3+3)))
</f>
        <v>0</v>
      </c>
      <c r="Y34" s="35" t="str">
        <f t="shared" si="7"/>
        <v>C-</v>
      </c>
      <c r="Z34" s="24" t="str">
        <f t="shared" si="8"/>
        <v>#DIV/0!</v>
      </c>
      <c r="AA34" s="1"/>
      <c r="AB34" s="1"/>
      <c r="AC34" s="1"/>
      <c r="AD34" s="1"/>
    </row>
    <row r="35" ht="15.75" customHeight="1">
      <c r="A35" s="25"/>
      <c r="B35" s="26"/>
      <c r="C35" s="39"/>
      <c r="D35" s="39"/>
      <c r="E35" s="39"/>
      <c r="F35" s="39"/>
      <c r="G35" s="28"/>
      <c r="H35" s="27"/>
      <c r="I35" s="27"/>
      <c r="J35" s="27"/>
      <c r="K35" s="27"/>
      <c r="L35" s="27"/>
      <c r="M35" s="20">
        <f t="shared" si="9"/>
        <v>0</v>
      </c>
      <c r="N35" s="20">
        <f t="shared" si="10"/>
        <v>0</v>
      </c>
      <c r="O35" s="20">
        <f t="shared" si="11"/>
        <v>0</v>
      </c>
      <c r="P35" s="20">
        <f t="shared" si="12"/>
        <v>0</v>
      </c>
      <c r="Q35" s="21">
        <f t="shared" si="13"/>
        <v>0</v>
      </c>
      <c r="R35" s="63">
        <f t="shared" si="6"/>
        <v>0</v>
      </c>
      <c r="S35" s="64">
        <f t="array" ref="S35">SUMPRODUCT(--(C35:L35=$C$3:$L$3-3))</f>
        <v>3</v>
      </c>
      <c r="T35" s="65">
        <f t="array" ref="T35">SUMPRODUCT(--(C35:L35=$C$3:$L$3-2))</f>
        <v>6</v>
      </c>
      <c r="U35" s="66">
        <f t="array" ref="U35">SUMPRODUCT(--(C35:L35=$C$3:$L$3-1))</f>
        <v>0</v>
      </c>
      <c r="V35" s="67">
        <f t="array" ref="V35">SUMPRODUCT(--(C35:L35=$C$3:$L$3))</f>
        <v>1</v>
      </c>
      <c r="W35" s="68">
        <f t="array" ref="W35">SUMPRODUCT(--(C35:L35=$C$3:$L$3+1))</f>
        <v>0</v>
      </c>
      <c r="X35" s="69">
        <f t="array" ref="X35">SUM(SUMPRODUCT(--(C35:L35=$C$3:$L$3+2)), SUMPRODUCT(--(C35:L35=$C$3:$L$3+3)))
</f>
        <v>0</v>
      </c>
      <c r="Y35" s="35" t="str">
        <f t="shared" si="7"/>
        <v>C-</v>
      </c>
      <c r="Z35" s="24" t="str">
        <f t="shared" si="8"/>
        <v>#DIV/0!</v>
      </c>
      <c r="AA35" s="1"/>
      <c r="AB35" s="1"/>
      <c r="AC35" s="1"/>
      <c r="AD35" s="1"/>
    </row>
    <row r="36" ht="15.75" customHeight="1">
      <c r="A36" s="25"/>
      <c r="B36" s="26"/>
      <c r="C36" s="39"/>
      <c r="D36" s="39"/>
      <c r="E36" s="39"/>
      <c r="F36" s="39"/>
      <c r="G36" s="28"/>
      <c r="H36" s="27"/>
      <c r="I36" s="27"/>
      <c r="J36" s="27"/>
      <c r="K36" s="27"/>
      <c r="L36" s="27"/>
      <c r="M36" s="20">
        <f t="shared" si="9"/>
        <v>0</v>
      </c>
      <c r="N36" s="20">
        <f t="shared" si="10"/>
        <v>0</v>
      </c>
      <c r="O36" s="20">
        <f t="shared" si="11"/>
        <v>0</v>
      </c>
      <c r="P36" s="20">
        <f t="shared" si="12"/>
        <v>0</v>
      </c>
      <c r="Q36" s="21">
        <f t="shared" si="13"/>
        <v>0</v>
      </c>
      <c r="R36" s="63">
        <f t="shared" si="6"/>
        <v>0</v>
      </c>
      <c r="S36" s="64">
        <f t="array" ref="S36">SUMPRODUCT(--(C36:L36=$C$3:$L$3-3))</f>
        <v>3</v>
      </c>
      <c r="T36" s="65">
        <f t="array" ref="T36">SUMPRODUCT(--(C36:L36=$C$3:$L$3-2))</f>
        <v>6</v>
      </c>
      <c r="U36" s="66">
        <f t="array" ref="U36">SUMPRODUCT(--(C36:L36=$C$3:$L$3-1))</f>
        <v>0</v>
      </c>
      <c r="V36" s="67">
        <f t="array" ref="V36">SUMPRODUCT(--(C36:L36=$C$3:$L$3))</f>
        <v>1</v>
      </c>
      <c r="W36" s="68">
        <f t="array" ref="W36">SUMPRODUCT(--(C36:L36=$C$3:$L$3+1))</f>
        <v>0</v>
      </c>
      <c r="X36" s="69">
        <f t="array" ref="X36">SUM(SUMPRODUCT(--(C36:L36=$C$3:$L$3+2)), SUMPRODUCT(--(C36:L36=$C$3:$L$3+3)))
</f>
        <v>0</v>
      </c>
      <c r="Y36" s="35" t="str">
        <f t="shared" si="7"/>
        <v>C-</v>
      </c>
      <c r="Z36" s="24" t="str">
        <f t="shared" si="8"/>
        <v>#DIV/0!</v>
      </c>
      <c r="AA36" s="1"/>
      <c r="AB36" s="1"/>
      <c r="AC36" s="1"/>
      <c r="AD36" s="1"/>
    </row>
    <row r="37" ht="15.75" customHeight="1">
      <c r="A37" s="25"/>
      <c r="B37" s="26"/>
      <c r="C37" s="39"/>
      <c r="D37" s="39"/>
      <c r="E37" s="39"/>
      <c r="F37" s="39"/>
      <c r="G37" s="28"/>
      <c r="H37" s="27"/>
      <c r="I37" s="27"/>
      <c r="J37" s="27"/>
      <c r="K37" s="27"/>
      <c r="L37" s="27"/>
      <c r="M37" s="20">
        <f t="shared" si="9"/>
        <v>0</v>
      </c>
      <c r="N37" s="20">
        <f t="shared" si="10"/>
        <v>0</v>
      </c>
      <c r="O37" s="20">
        <f t="shared" si="11"/>
        <v>0</v>
      </c>
      <c r="P37" s="20">
        <f t="shared" si="12"/>
        <v>0</v>
      </c>
      <c r="Q37" s="21">
        <f t="shared" si="13"/>
        <v>0</v>
      </c>
      <c r="R37" s="63">
        <f t="shared" si="6"/>
        <v>0</v>
      </c>
      <c r="S37" s="64">
        <f t="array" ref="S37">SUMPRODUCT(--(C37:L37=$C$3:$L$3-3))</f>
        <v>3</v>
      </c>
      <c r="T37" s="65">
        <f t="array" ref="T37">SUMPRODUCT(--(C37:L37=$C$3:$L$3-2))</f>
        <v>6</v>
      </c>
      <c r="U37" s="66">
        <f t="array" ref="U37">SUMPRODUCT(--(C37:L37=$C$3:$L$3-1))</f>
        <v>0</v>
      </c>
      <c r="V37" s="67">
        <f t="array" ref="V37">SUMPRODUCT(--(C37:L37=$C$3:$L$3))</f>
        <v>1</v>
      </c>
      <c r="W37" s="68">
        <f t="array" ref="W37">SUMPRODUCT(--(C37:L37=$C$3:$L$3+1))</f>
        <v>0</v>
      </c>
      <c r="X37" s="69">
        <f t="array" ref="X37">SUM(SUMPRODUCT(--(C37:L37=$C$3:$L$3+2)), SUMPRODUCT(--(C37:L37=$C$3:$L$3+3)))
</f>
        <v>0</v>
      </c>
      <c r="Y37" s="35" t="str">
        <f t="shared" si="7"/>
        <v>C-</v>
      </c>
      <c r="Z37" s="24" t="str">
        <f t="shared" si="8"/>
        <v>#DIV/0!</v>
      </c>
      <c r="AA37" s="1"/>
      <c r="AB37" s="1"/>
      <c r="AC37" s="1"/>
      <c r="AD37" s="1"/>
    </row>
    <row r="38" ht="15.75" customHeight="1">
      <c r="A38" s="25"/>
      <c r="B38" s="26"/>
      <c r="C38" s="39"/>
      <c r="D38" s="39"/>
      <c r="E38" s="39"/>
      <c r="F38" s="39"/>
      <c r="G38" s="28"/>
      <c r="H38" s="27"/>
      <c r="I38" s="27"/>
      <c r="J38" s="27"/>
      <c r="K38" s="27"/>
      <c r="L38" s="27"/>
      <c r="M38" s="20">
        <f t="shared" si="9"/>
        <v>0</v>
      </c>
      <c r="N38" s="20">
        <f t="shared" si="10"/>
        <v>0</v>
      </c>
      <c r="O38" s="20">
        <f t="shared" si="11"/>
        <v>0</v>
      </c>
      <c r="P38" s="20">
        <f t="shared" si="12"/>
        <v>0</v>
      </c>
      <c r="Q38" s="21">
        <f t="shared" si="13"/>
        <v>0</v>
      </c>
      <c r="R38" s="63">
        <f t="shared" si="6"/>
        <v>0</v>
      </c>
      <c r="S38" s="64">
        <f t="array" ref="S38">SUMPRODUCT(--(C38:L38=$C$3:$L$3-3))</f>
        <v>3</v>
      </c>
      <c r="T38" s="65">
        <f t="array" ref="T38">SUMPRODUCT(--(C38:L38=$C$3:$L$3-2))</f>
        <v>6</v>
      </c>
      <c r="U38" s="66">
        <f t="array" ref="U38">SUMPRODUCT(--(C38:L38=$C$3:$L$3-1))</f>
        <v>0</v>
      </c>
      <c r="V38" s="67">
        <f t="array" ref="V38">SUMPRODUCT(--(C38:L38=$C$3:$L$3))</f>
        <v>1</v>
      </c>
      <c r="W38" s="68">
        <f t="array" ref="W38">SUMPRODUCT(--(C38:L38=$C$3:$L$3+1))</f>
        <v>0</v>
      </c>
      <c r="X38" s="69">
        <f t="array" ref="X38">SUM(SUMPRODUCT(--(C38:L38=$C$3:$L$3+2)), SUMPRODUCT(--(C38:L38=$C$3:$L$3+3)))
</f>
        <v>0</v>
      </c>
      <c r="Y38" s="35" t="str">
        <f t="shared" si="7"/>
        <v>C-</v>
      </c>
      <c r="Z38" s="24" t="str">
        <f t="shared" si="8"/>
        <v>#DIV/0!</v>
      </c>
      <c r="AA38" s="1"/>
      <c r="AB38" s="1"/>
      <c r="AC38" s="1"/>
      <c r="AD38" s="1"/>
    </row>
    <row r="39" ht="27.75" customHeight="1">
      <c r="A39" s="40"/>
      <c r="B39" s="40"/>
      <c r="C39" s="41"/>
      <c r="D39" s="41"/>
      <c r="E39" s="41"/>
      <c r="F39" s="41"/>
      <c r="G39" s="41"/>
      <c r="H39" s="41"/>
      <c r="I39" s="41"/>
      <c r="J39" s="41"/>
      <c r="K39" s="42"/>
      <c r="L39" s="41"/>
      <c r="M39" s="20">
        <f>COUNTIF(#REF!,5)</f>
        <v>0</v>
      </c>
      <c r="N39" s="20">
        <f>COUNTIF(#REF!,4)</f>
        <v>0</v>
      </c>
      <c r="O39" s="20">
        <f>COUNTIF(#REF!,3)</f>
        <v>0</v>
      </c>
      <c r="P39" s="20">
        <f>COUNTIF(#REF!,2)</f>
        <v>0</v>
      </c>
      <c r="Q39" s="21">
        <f>COUNTIF(#REF!,1)</f>
        <v>0</v>
      </c>
      <c r="R39" s="63">
        <f t="shared" si="6"/>
        <v>0</v>
      </c>
      <c r="S39" s="64">
        <f t="array" ref="S39">SUMPRODUCT(--(C39:L39=$C$3:$L$3-3))</f>
        <v>3</v>
      </c>
      <c r="T39" s="65">
        <f t="array" ref="T39">SUMPRODUCT(--(C39:L39=$C$3:$L$3-2))</f>
        <v>6</v>
      </c>
      <c r="U39" s="66">
        <f t="array" ref="U39">SUMPRODUCT(--(C39:L39=$C$3:$L$3-1))</f>
        <v>0</v>
      </c>
      <c r="V39" s="67">
        <f t="array" ref="V39">SUMPRODUCT(--(C39:L39=$C$3:$L$3))</f>
        <v>1</v>
      </c>
      <c r="W39" s="68">
        <f t="array" ref="W39">SUMPRODUCT(--(C39:L39=$C$3:$L$3+1))</f>
        <v>0</v>
      </c>
      <c r="X39" s="69">
        <f t="array" ref="X39">SUM(SUMPRODUCT(--(C39:L39=$C$3:$L$3+2)), SUMPRODUCT(--(C39:L39=$C$3:$L$3+3)))
</f>
        <v>0</v>
      </c>
      <c r="Y39" s="35" t="str">
        <f t="shared" si="7"/>
        <v>C-</v>
      </c>
      <c r="Z39" s="24" t="str">
        <f>AVERAGE(#REF!)</f>
        <v>#REF!</v>
      </c>
      <c r="AA39" s="1"/>
      <c r="AB39" s="1"/>
      <c r="AC39" s="1"/>
      <c r="AD39" s="1"/>
    </row>
    <row r="40" ht="27.75" customHeight="1">
      <c r="A40" s="40"/>
      <c r="B40" s="45" t="s">
        <v>25</v>
      </c>
      <c r="C40" s="46" t="str">
        <f t="shared" ref="C40:L40" si="14">AVERAGE(C4:C38)</f>
        <v>#DIV/0!</v>
      </c>
      <c r="D40" s="46" t="str">
        <f t="shared" si="14"/>
        <v>#DIV/0!</v>
      </c>
      <c r="E40" s="46" t="str">
        <f t="shared" si="14"/>
        <v>#DIV/0!</v>
      </c>
      <c r="F40" s="46" t="str">
        <f t="shared" si="14"/>
        <v>#DIV/0!</v>
      </c>
      <c r="G40" s="46" t="str">
        <f t="shared" si="14"/>
        <v>#DIV/0!</v>
      </c>
      <c r="H40" s="46" t="str">
        <f t="shared" si="14"/>
        <v>#DIV/0!</v>
      </c>
      <c r="I40" s="46" t="str">
        <f t="shared" si="14"/>
        <v>#DIV/0!</v>
      </c>
      <c r="J40" s="46" t="str">
        <f t="shared" si="14"/>
        <v>#DIV/0!</v>
      </c>
      <c r="K40" s="46" t="str">
        <f t="shared" si="14"/>
        <v>#DIV/0!</v>
      </c>
      <c r="L40" s="46" t="str">
        <f t="shared" si="14"/>
        <v>#DIV/0!</v>
      </c>
      <c r="M40" s="43"/>
      <c r="N40" s="43"/>
      <c r="O40" s="43"/>
      <c r="P40" s="43"/>
      <c r="Q40" s="43"/>
      <c r="R40" s="43"/>
      <c r="S40" s="43"/>
      <c r="T40" s="40"/>
      <c r="U40" s="40"/>
      <c r="V40" s="40"/>
      <c r="W40" s="1"/>
      <c r="X40" s="1"/>
      <c r="Y40" s="40"/>
      <c r="Z40" s="44"/>
      <c r="AA40" s="1"/>
      <c r="AB40" s="1"/>
      <c r="AC40" s="1"/>
      <c r="AD40" s="1"/>
    </row>
    <row r="41" ht="15.75" customHeight="1">
      <c r="A41" s="1"/>
      <c r="B41" s="1"/>
      <c r="C41" s="1"/>
      <c r="D41" s="1"/>
      <c r="E41" s="1"/>
      <c r="F41" s="1"/>
      <c r="G41" s="1"/>
      <c r="H41" s="1"/>
      <c r="I41" s="1"/>
      <c r="J41" s="1"/>
      <c r="K41" s="1"/>
      <c r="L41" s="1"/>
      <c r="M41" s="40"/>
      <c r="N41" s="40"/>
      <c r="O41" s="40"/>
      <c r="P41" s="40"/>
      <c r="Q41" s="40"/>
      <c r="R41" s="40"/>
      <c r="S41" s="40"/>
      <c r="T41" s="40"/>
      <c r="U41" s="40"/>
      <c r="V41" s="40"/>
      <c r="W41" s="1"/>
      <c r="X41" s="1"/>
      <c r="Y41" s="40"/>
      <c r="Z41" s="40"/>
      <c r="AA41" s="1"/>
      <c r="AB41" s="1"/>
      <c r="AC41" s="1"/>
      <c r="AD41" s="1"/>
    </row>
    <row r="42" ht="15.75" customHeight="1">
      <c r="A42" s="48" t="s">
        <v>26</v>
      </c>
      <c r="B42" s="49"/>
      <c r="C42" s="50" t="str">
        <f t="shared" ref="C42:L42" si="15">CEILING(C40, 1)</f>
        <v>#DIV/0!</v>
      </c>
      <c r="D42" s="50" t="str">
        <f t="shared" si="15"/>
        <v>#DIV/0!</v>
      </c>
      <c r="E42" s="50" t="str">
        <f t="shared" si="15"/>
        <v>#DIV/0!</v>
      </c>
      <c r="F42" s="50" t="str">
        <f t="shared" si="15"/>
        <v>#DIV/0!</v>
      </c>
      <c r="G42" s="50" t="str">
        <f t="shared" si="15"/>
        <v>#DIV/0!</v>
      </c>
      <c r="H42" s="50" t="str">
        <f t="shared" si="15"/>
        <v>#DIV/0!</v>
      </c>
      <c r="I42" s="50" t="str">
        <f t="shared" si="15"/>
        <v>#DIV/0!</v>
      </c>
      <c r="J42" s="50" t="str">
        <f t="shared" si="15"/>
        <v>#DIV/0!</v>
      </c>
      <c r="K42" s="50" t="str">
        <f t="shared" si="15"/>
        <v>#DIV/0!</v>
      </c>
      <c r="L42" s="50" t="str">
        <f t="shared" si="15"/>
        <v>#DIV/0!</v>
      </c>
      <c r="M42" s="1"/>
      <c r="N42" s="1"/>
      <c r="O42" s="1"/>
      <c r="P42" s="1"/>
      <c r="Q42" s="1"/>
      <c r="R42" s="1"/>
      <c r="S42" s="1"/>
      <c r="T42" s="1"/>
      <c r="U42" s="1"/>
      <c r="V42" s="1"/>
      <c r="W42" s="1"/>
      <c r="X42" s="1"/>
      <c r="Y42" s="47"/>
      <c r="Z42" s="1"/>
      <c r="AA42" s="1"/>
      <c r="AB42" s="1"/>
      <c r="AC42" s="1"/>
      <c r="AD42" s="1"/>
    </row>
    <row r="43" ht="36.0" customHeight="1">
      <c r="A43" s="51" t="s">
        <v>27</v>
      </c>
      <c r="B43" s="49"/>
      <c r="C43" s="70">
        <v>3.0</v>
      </c>
      <c r="D43" s="71">
        <v>3.0</v>
      </c>
      <c r="E43" s="71">
        <v>3.0</v>
      </c>
      <c r="F43" s="71">
        <v>2.0</v>
      </c>
      <c r="G43" s="71">
        <v>3.0</v>
      </c>
      <c r="H43" s="71">
        <v>3.0</v>
      </c>
      <c r="I43" s="71">
        <v>3.0</v>
      </c>
      <c r="J43" s="71">
        <v>3.0</v>
      </c>
      <c r="K43" s="71">
        <v>2.0</v>
      </c>
      <c r="L43" s="53"/>
      <c r="M43" s="1"/>
      <c r="N43" s="1"/>
      <c r="O43" s="1"/>
      <c r="P43" s="1"/>
      <c r="Q43" s="1"/>
      <c r="R43" s="1"/>
      <c r="S43" s="1"/>
      <c r="T43" s="1"/>
      <c r="U43" s="1"/>
      <c r="V43" s="1"/>
      <c r="W43" s="1"/>
      <c r="X43" s="1"/>
      <c r="Y43" s="47"/>
      <c r="Z43" s="1"/>
      <c r="AA43" s="1"/>
      <c r="AB43" s="1"/>
      <c r="AC43" s="1"/>
      <c r="AD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47"/>
      <c r="Z44" s="1"/>
      <c r="AA44" s="1"/>
      <c r="AB44" s="1"/>
      <c r="AC44" s="1"/>
      <c r="AD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47"/>
      <c r="Z45" s="1"/>
      <c r="AA45" s="1"/>
      <c r="AB45" s="1"/>
      <c r="AC45" s="1"/>
      <c r="AD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47"/>
      <c r="Z46" s="1"/>
      <c r="AA46" s="1"/>
      <c r="AB46" s="1"/>
      <c r="AC46" s="1"/>
      <c r="AD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47"/>
      <c r="Z47" s="1"/>
      <c r="AA47" s="1"/>
      <c r="AB47" s="1"/>
      <c r="AC47" s="1"/>
      <c r="AD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47"/>
      <c r="Z48" s="1"/>
      <c r="AA48" s="1"/>
      <c r="AB48" s="1"/>
      <c r="AC48" s="1"/>
      <c r="AD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47"/>
      <c r="Z49" s="1"/>
      <c r="AA49" s="1"/>
      <c r="AB49" s="1"/>
      <c r="AC49" s="1"/>
      <c r="AD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47"/>
      <c r="Z50" s="1"/>
      <c r="AA50" s="1"/>
      <c r="AB50" s="1"/>
      <c r="AC50" s="1"/>
      <c r="AD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47"/>
      <c r="Z51" s="1"/>
      <c r="AA51" s="1"/>
      <c r="AB51" s="1"/>
      <c r="AC51" s="1"/>
      <c r="AD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47"/>
      <c r="Z52" s="1"/>
      <c r="AA52" s="1"/>
      <c r="AB52" s="1"/>
      <c r="AC52" s="1"/>
      <c r="AD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47"/>
      <c r="Z53" s="1"/>
      <c r="AA53" s="1"/>
      <c r="AB53" s="1"/>
      <c r="AC53" s="1"/>
      <c r="AD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47"/>
      <c r="Z54" s="1"/>
      <c r="AA54" s="1"/>
      <c r="AB54" s="1"/>
      <c r="AC54" s="1"/>
      <c r="AD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47"/>
      <c r="Z55" s="1"/>
      <c r="AA55" s="1"/>
      <c r="AB55" s="1"/>
      <c r="AC55" s="1"/>
      <c r="AD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47"/>
      <c r="Z56" s="1"/>
      <c r="AA56" s="1"/>
      <c r="AB56" s="1"/>
      <c r="AC56" s="1"/>
      <c r="AD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47"/>
      <c r="Z57" s="1"/>
      <c r="AA57" s="1"/>
      <c r="AB57" s="1"/>
      <c r="AC57" s="1"/>
      <c r="AD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47"/>
      <c r="Z58" s="1"/>
      <c r="AA58" s="1"/>
      <c r="AB58" s="1"/>
      <c r="AC58" s="1"/>
      <c r="AD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47"/>
      <c r="Z59" s="1"/>
      <c r="AA59" s="1"/>
      <c r="AB59" s="1"/>
      <c r="AC59" s="1"/>
      <c r="AD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47"/>
      <c r="Z60" s="1"/>
      <c r="AA60" s="1"/>
      <c r="AB60" s="1"/>
      <c r="AC60" s="1"/>
      <c r="AD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47"/>
      <c r="Z61" s="1"/>
      <c r="AA61" s="1"/>
      <c r="AB61" s="1"/>
      <c r="AC61" s="1"/>
      <c r="AD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47"/>
      <c r="Z62" s="1"/>
      <c r="AA62" s="1"/>
      <c r="AB62" s="1"/>
      <c r="AC62" s="1"/>
      <c r="AD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47"/>
      <c r="Z63" s="1"/>
      <c r="AA63" s="1"/>
      <c r="AB63" s="1"/>
      <c r="AC63" s="1"/>
      <c r="AD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47"/>
      <c r="Z64" s="1"/>
      <c r="AA64" s="1"/>
      <c r="AB64" s="1"/>
      <c r="AC64" s="1"/>
      <c r="AD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47"/>
      <c r="Z65" s="1"/>
      <c r="AA65" s="1"/>
      <c r="AB65" s="1"/>
      <c r="AC65" s="1"/>
      <c r="AD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47"/>
      <c r="Z66" s="1"/>
      <c r="AA66" s="1"/>
      <c r="AB66" s="1"/>
      <c r="AC66" s="1"/>
      <c r="AD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47"/>
      <c r="Z67" s="1"/>
      <c r="AA67" s="1"/>
      <c r="AB67" s="1"/>
      <c r="AC67" s="1"/>
      <c r="AD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47"/>
      <c r="Z68" s="1"/>
      <c r="AA68" s="1"/>
      <c r="AB68" s="1"/>
      <c r="AC68" s="1"/>
      <c r="AD68" s="1"/>
    </row>
    <row r="69" ht="15.75" customHeight="1">
      <c r="A69" s="1"/>
      <c r="B69" s="35" t="s">
        <v>39</v>
      </c>
      <c r="C69" s="35">
        <f>COUNTIF($C$4:$C$32,5)</f>
        <v>0</v>
      </c>
      <c r="D69" s="35">
        <f>COUNTIF($D$4:$D$32,5)</f>
        <v>0</v>
      </c>
      <c r="E69" s="35">
        <f>COUNTIF($E$4:$E$32,5)</f>
        <v>0</v>
      </c>
      <c r="F69" s="35">
        <f>COUNTIF($F$4:$F$32,5)</f>
        <v>0</v>
      </c>
      <c r="G69" s="35">
        <f>COUNTIF($G$4:$G$32,5)</f>
        <v>0</v>
      </c>
      <c r="H69" s="35">
        <f>COUNTIF($H$3:$H$32,5)</f>
        <v>0</v>
      </c>
      <c r="I69" s="35">
        <f>COUNTIF($I$3:$I$32,5)</f>
        <v>0</v>
      </c>
      <c r="J69" s="35">
        <f>COUNTIF($J$3:$J$32,5)</f>
        <v>0</v>
      </c>
      <c r="K69" s="35">
        <f>COUNTIF($K$3:$K$32,5)</f>
        <v>0</v>
      </c>
      <c r="L69" s="35">
        <f>COUNTIF($L$3:$L$33,5)</f>
        <v>0</v>
      </c>
      <c r="M69" s="1"/>
      <c r="N69" s="1"/>
      <c r="O69" s="1"/>
      <c r="P69" s="1"/>
      <c r="Q69" s="1"/>
      <c r="R69" s="1"/>
      <c r="S69" s="1"/>
      <c r="T69" s="1"/>
      <c r="U69" s="1"/>
      <c r="V69" s="1"/>
      <c r="W69" s="1"/>
      <c r="X69" s="1"/>
      <c r="Y69" s="47"/>
      <c r="Z69" s="1"/>
      <c r="AA69" s="1"/>
      <c r="AB69" s="1"/>
      <c r="AC69" s="1"/>
      <c r="AD69" s="1"/>
    </row>
    <row r="70" ht="15.75" customHeight="1">
      <c r="A70" s="1"/>
      <c r="B70" s="35" t="s">
        <v>40</v>
      </c>
      <c r="C70" s="35">
        <f>COUNTIF($C$3:$C$32,4)</f>
        <v>0</v>
      </c>
      <c r="D70" s="35">
        <f>COUNTIF($D$3:$D$32,4)</f>
        <v>0</v>
      </c>
      <c r="E70" s="35">
        <f>COUNTIF($E$3:$E$32,4)</f>
        <v>0</v>
      </c>
      <c r="F70" s="35">
        <f>COUNTIF($L$3:$L$33,4)</f>
        <v>0</v>
      </c>
      <c r="G70" s="35">
        <f>COUNTIF($G$3:$G$32,4)</f>
        <v>0</v>
      </c>
      <c r="H70" s="35">
        <f>COUNTIF($H$3:$H$32,4)</f>
        <v>0</v>
      </c>
      <c r="I70" s="35">
        <f>COUNTIF($I$3:$I$32,4)</f>
        <v>0</v>
      </c>
      <c r="J70" s="35">
        <f>COUNTIF($J$3:$J$32,4)</f>
        <v>0</v>
      </c>
      <c r="K70" s="35">
        <f>COUNTIF($K$3:$K$32,4)</f>
        <v>0</v>
      </c>
      <c r="L70" s="35">
        <f>COUNTIF($L$3:$L$33,4)</f>
        <v>0</v>
      </c>
      <c r="M70" s="1"/>
      <c r="N70" s="1"/>
      <c r="O70" s="1"/>
      <c r="P70" s="1"/>
      <c r="Q70" s="1"/>
      <c r="R70" s="1"/>
      <c r="S70" s="1"/>
      <c r="T70" s="1"/>
      <c r="U70" s="1"/>
      <c r="V70" s="1"/>
      <c r="W70" s="1"/>
      <c r="X70" s="1"/>
      <c r="Y70" s="47"/>
      <c r="Z70" s="1"/>
      <c r="AA70" s="1"/>
      <c r="AB70" s="1"/>
      <c r="AC70" s="1"/>
      <c r="AD70" s="1"/>
    </row>
    <row r="71" ht="15.75" customHeight="1">
      <c r="A71" s="1"/>
      <c r="B71" s="35" t="s">
        <v>41</v>
      </c>
      <c r="C71" s="35">
        <f>COUNTIF($C$3:$C$32,3)</f>
        <v>0</v>
      </c>
      <c r="D71" s="35">
        <f>COUNTIF($D$3:$D$32,3)</f>
        <v>0</v>
      </c>
      <c r="E71" s="35">
        <f>COUNTIF($E$3:$E$32,3)</f>
        <v>1</v>
      </c>
      <c r="F71" s="35">
        <f>COUNTIF($L$3:$L$33,3)</f>
        <v>0</v>
      </c>
      <c r="G71" s="35">
        <f>COUNTIF($G$3:$G$32,3)</f>
        <v>1</v>
      </c>
      <c r="H71" s="35">
        <f>COUNTIF($H$3:$H$32,3)</f>
        <v>1</v>
      </c>
      <c r="I71" s="35">
        <f>COUNTIF($I$3:$I$32,3)</f>
        <v>0</v>
      </c>
      <c r="J71" s="35">
        <f>COUNTIF($J$3:$J$32,3)</f>
        <v>0</v>
      </c>
      <c r="K71" s="35">
        <f>COUNTIF($K$3:$K$32,3)</f>
        <v>0</v>
      </c>
      <c r="L71" s="35">
        <f>COUNTIF($L$3:$L$33,3)</f>
        <v>0</v>
      </c>
      <c r="M71" s="1"/>
      <c r="N71" s="1"/>
      <c r="O71" s="1"/>
      <c r="P71" s="1"/>
      <c r="Q71" s="1"/>
      <c r="R71" s="1"/>
      <c r="S71" s="1"/>
      <c r="T71" s="1"/>
      <c r="U71" s="1"/>
      <c r="V71" s="1"/>
      <c r="W71" s="1"/>
      <c r="X71" s="1"/>
      <c r="Y71" s="47"/>
      <c r="Z71" s="1"/>
      <c r="AA71" s="1"/>
      <c r="AB71" s="1"/>
      <c r="AC71" s="1"/>
      <c r="AD71" s="1"/>
    </row>
    <row r="72" ht="15.75" customHeight="1">
      <c r="A72" s="1"/>
      <c r="B72" s="35" t="s">
        <v>42</v>
      </c>
      <c r="C72" s="35">
        <f>COUNTIF($C$4:$C$32,2)</f>
        <v>0</v>
      </c>
      <c r="D72" s="35">
        <f>COUNTIF($D$4:$D$32,2)</f>
        <v>0</v>
      </c>
      <c r="E72" s="35">
        <f>COUNTIF($E$4:$E$32,2)</f>
        <v>0</v>
      </c>
      <c r="F72" s="35">
        <f>COUNTIF($F$3:$F$32,2)</f>
        <v>1</v>
      </c>
      <c r="G72" s="35">
        <f>COUNTIF($G$4:$G$32,2)</f>
        <v>0</v>
      </c>
      <c r="H72" s="35">
        <f>COUNTIF($H$4:$H$32,2)</f>
        <v>0</v>
      </c>
      <c r="I72" s="35">
        <f>COUNTIF($I$3:$I$32,2)</f>
        <v>1</v>
      </c>
      <c r="J72" s="35">
        <f>COUNTIF($J$4:$J$32,2)</f>
        <v>0</v>
      </c>
      <c r="K72" s="35">
        <f>COUNTIF($K$4:$K$32,2)</f>
        <v>0</v>
      </c>
      <c r="L72" s="35">
        <f>COUNTIF($L$3:$L$33,2)</f>
        <v>0</v>
      </c>
      <c r="M72" s="1"/>
      <c r="N72" s="1"/>
      <c r="O72" s="1"/>
      <c r="P72" s="1"/>
      <c r="Q72" s="1"/>
      <c r="R72" s="1"/>
      <c r="S72" s="1"/>
      <c r="T72" s="1"/>
      <c r="U72" s="1"/>
      <c r="V72" s="1"/>
      <c r="W72" s="1"/>
      <c r="X72" s="1"/>
      <c r="Y72" s="47"/>
      <c r="Z72" s="1"/>
      <c r="AA72" s="1"/>
      <c r="AB72" s="1"/>
      <c r="AC72" s="1"/>
      <c r="AD72" s="1"/>
    </row>
    <row r="73" ht="15.75" customHeight="1">
      <c r="A73" s="1"/>
      <c r="B73" s="35" t="s">
        <v>43</v>
      </c>
      <c r="C73" s="35">
        <f>COUNTIF($C$3:$C$32,1)</f>
        <v>0</v>
      </c>
      <c r="D73" s="35">
        <f>COUNTIF($D$3:$D$32,1)</f>
        <v>0</v>
      </c>
      <c r="E73" s="35">
        <f>COUNTIF($E$3:$E$32,1)</f>
        <v>0</v>
      </c>
      <c r="F73" s="35">
        <f>COUNTIF($F$4:$F$32,1)</f>
        <v>0</v>
      </c>
      <c r="G73" s="35">
        <f>COUNTIF($G$3:$G$32,1)</f>
        <v>0</v>
      </c>
      <c r="H73" s="35">
        <f>COUNTIF($H$3:$H$32,1)</f>
        <v>0</v>
      </c>
      <c r="I73" s="35">
        <f>COUNTIF($I$4:$I$32,1)</f>
        <v>0</v>
      </c>
      <c r="J73" s="35">
        <f>COUNTIF($J$3:$J$32,1)</f>
        <v>0</v>
      </c>
      <c r="K73" s="35">
        <f>COUNTIF($K$3:$K$32,1)</f>
        <v>0</v>
      </c>
      <c r="L73" s="35">
        <f>COUNTIF($L$4:$L$33,1)</f>
        <v>0</v>
      </c>
      <c r="M73" s="1"/>
      <c r="N73" s="1"/>
      <c r="O73" s="1"/>
      <c r="P73" s="1"/>
      <c r="Q73" s="1"/>
      <c r="R73" s="1"/>
      <c r="S73" s="1"/>
      <c r="T73" s="1"/>
      <c r="U73" s="1"/>
      <c r="V73" s="1"/>
      <c r="W73" s="1"/>
      <c r="X73" s="1"/>
      <c r="Y73" s="47"/>
      <c r="Z73" s="1"/>
      <c r="AA73" s="1"/>
      <c r="AB73" s="1"/>
      <c r="AC73" s="1"/>
      <c r="AD73" s="1"/>
    </row>
    <row r="74" ht="15.75" customHeight="1">
      <c r="A74" s="1"/>
      <c r="B74" s="35" t="s">
        <v>44</v>
      </c>
      <c r="C74" s="35">
        <f>COUNTIF($C$2:$C$32,0)</f>
        <v>0</v>
      </c>
      <c r="D74" s="35">
        <f>COUNTIF($D$3:$D$32,0)</f>
        <v>0</v>
      </c>
      <c r="E74" s="35">
        <f>COUNTIF($E$3:$E$32,0)</f>
        <v>0</v>
      </c>
      <c r="F74" s="35">
        <f>COUNTIF($F$3:$F$32,0)</f>
        <v>0</v>
      </c>
      <c r="G74" s="35">
        <f>COUNTIF($G$3:$G$32,0)</f>
        <v>0</v>
      </c>
      <c r="H74" s="35">
        <f>COUNTIF($H$3:$H$32,0)</f>
        <v>0</v>
      </c>
      <c r="I74" s="35">
        <f>COUNTIF($I$3:$I$32,0)</f>
        <v>0</v>
      </c>
      <c r="J74" s="35">
        <f>COUNTIF($J$3:$J$32,0)</f>
        <v>0</v>
      </c>
      <c r="K74" s="35">
        <f>COUNTIF($K$3:$K$32,0)</f>
        <v>0</v>
      </c>
      <c r="L74" s="35">
        <f>COUNTIF($L$3:$L$33,0)</f>
        <v>0</v>
      </c>
      <c r="M74" s="1"/>
      <c r="N74" s="1"/>
      <c r="O74" s="1"/>
      <c r="P74" s="1"/>
      <c r="Q74" s="1"/>
      <c r="R74" s="1"/>
      <c r="S74" s="1"/>
      <c r="T74" s="1"/>
      <c r="U74" s="1"/>
      <c r="V74" s="1"/>
      <c r="W74" s="1"/>
      <c r="X74" s="1"/>
      <c r="Y74" s="47"/>
      <c r="Z74" s="1"/>
      <c r="AA74" s="1"/>
      <c r="AB74" s="1"/>
      <c r="AC74" s="1"/>
      <c r="AD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47"/>
      <c r="Z75" s="1"/>
      <c r="AA75" s="1"/>
      <c r="AB75" s="1"/>
      <c r="AC75" s="1"/>
      <c r="AD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47"/>
      <c r="Z76" s="1"/>
      <c r="AA76" s="1"/>
      <c r="AB76" s="1"/>
      <c r="AC76" s="1"/>
      <c r="AD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47"/>
      <c r="Z77" s="1"/>
      <c r="AA77" s="1"/>
      <c r="AB77" s="1"/>
      <c r="AC77" s="1"/>
      <c r="AD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47"/>
      <c r="Z78" s="1"/>
      <c r="AA78" s="1"/>
      <c r="AB78" s="1"/>
      <c r="AC78" s="1"/>
      <c r="AD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47"/>
      <c r="Z79" s="1"/>
      <c r="AA79" s="1"/>
      <c r="AB79" s="1"/>
      <c r="AC79" s="1"/>
      <c r="AD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47"/>
      <c r="Z80" s="1"/>
      <c r="AA80" s="1"/>
      <c r="AB80" s="1"/>
      <c r="AC80" s="1"/>
      <c r="AD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47"/>
      <c r="Z81" s="1"/>
      <c r="AA81" s="1"/>
      <c r="AB81" s="1"/>
      <c r="AC81" s="1"/>
      <c r="AD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47"/>
      <c r="Z82" s="1"/>
      <c r="AA82" s="1"/>
      <c r="AB82" s="1"/>
      <c r="AC82" s="1"/>
      <c r="AD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47"/>
      <c r="Z83" s="1"/>
      <c r="AA83" s="1"/>
      <c r="AB83" s="1"/>
      <c r="AC83" s="1"/>
      <c r="AD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47"/>
      <c r="Z84" s="1"/>
      <c r="AA84" s="1"/>
      <c r="AB84" s="1"/>
      <c r="AC84" s="1"/>
      <c r="AD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47"/>
      <c r="Z85" s="1"/>
      <c r="AA85" s="1"/>
      <c r="AB85" s="1"/>
      <c r="AC85" s="1"/>
      <c r="AD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47"/>
      <c r="Z86" s="1"/>
      <c r="AA86" s="1"/>
      <c r="AB86" s="1"/>
      <c r="AC86" s="1"/>
      <c r="AD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47"/>
      <c r="Z87" s="1"/>
      <c r="AA87" s="1"/>
      <c r="AB87" s="1"/>
      <c r="AC87" s="1"/>
      <c r="AD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47"/>
      <c r="Z88" s="1"/>
      <c r="AA88" s="1"/>
      <c r="AB88" s="1"/>
      <c r="AC88" s="1"/>
      <c r="AD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47"/>
      <c r="Z89" s="1"/>
      <c r="AA89" s="1"/>
      <c r="AB89" s="1"/>
      <c r="AC89" s="1"/>
      <c r="AD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47"/>
      <c r="Z90" s="1"/>
      <c r="AA90" s="1"/>
      <c r="AB90" s="1"/>
      <c r="AC90" s="1"/>
      <c r="AD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47"/>
      <c r="Z91" s="1"/>
      <c r="AA91" s="1"/>
      <c r="AB91" s="1"/>
      <c r="AC91" s="1"/>
      <c r="AD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47"/>
      <c r="Z92" s="1"/>
      <c r="AA92" s="1"/>
      <c r="AB92" s="1"/>
      <c r="AC92" s="1"/>
      <c r="AD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47"/>
      <c r="Z93" s="1"/>
      <c r="AA93" s="1"/>
      <c r="AB93" s="1"/>
      <c r="AC93" s="1"/>
      <c r="AD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2"/>
      <c r="Z94" s="1"/>
      <c r="AA94" s="1"/>
      <c r="AB94" s="1"/>
      <c r="AC94" s="1"/>
      <c r="AD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2"/>
      <c r="Z95" s="1"/>
      <c r="AA95" s="1"/>
      <c r="AB95" s="1"/>
      <c r="AC95" s="1"/>
      <c r="AD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2"/>
      <c r="Z96" s="1"/>
      <c r="AA96" s="1"/>
      <c r="AB96" s="1"/>
      <c r="AC96" s="1"/>
      <c r="AD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2"/>
      <c r="Z97" s="1"/>
      <c r="AA97" s="1"/>
      <c r="AB97" s="1"/>
      <c r="AC97" s="1"/>
      <c r="AD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2"/>
      <c r="Z98" s="1"/>
      <c r="AA98" s="1"/>
      <c r="AB98" s="1"/>
      <c r="AC98" s="1"/>
      <c r="AD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2"/>
      <c r="Z99" s="1"/>
      <c r="AA99" s="1"/>
      <c r="AB99" s="1"/>
      <c r="AC99" s="1"/>
      <c r="AD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2"/>
      <c r="Z100" s="1"/>
      <c r="AA100" s="1"/>
      <c r="AB100" s="1"/>
      <c r="AC100" s="1"/>
      <c r="AD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2"/>
      <c r="Z101" s="1"/>
      <c r="AA101" s="1"/>
      <c r="AB101" s="1"/>
      <c r="AC101" s="1"/>
      <c r="AD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2"/>
      <c r="Z102" s="1"/>
      <c r="AA102" s="1"/>
      <c r="AB102" s="1"/>
      <c r="AC102" s="1"/>
      <c r="AD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2"/>
      <c r="Z103" s="1"/>
      <c r="AA103" s="1"/>
      <c r="AB103" s="1"/>
      <c r="AC103" s="1"/>
      <c r="AD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2"/>
      <c r="Z104" s="1"/>
      <c r="AA104" s="1"/>
      <c r="AB104" s="1"/>
      <c r="AC104" s="1"/>
      <c r="AD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2"/>
      <c r="Z105" s="1"/>
      <c r="AA105" s="1"/>
      <c r="AB105" s="1"/>
      <c r="AC105" s="1"/>
      <c r="AD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2"/>
      <c r="Z106" s="1"/>
      <c r="AA106" s="1"/>
      <c r="AB106" s="1"/>
      <c r="AC106" s="1"/>
      <c r="AD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2"/>
      <c r="Z107" s="1"/>
      <c r="AA107" s="1"/>
      <c r="AB107" s="1"/>
      <c r="AC107" s="1"/>
      <c r="AD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2"/>
      <c r="Z108" s="1"/>
      <c r="AA108" s="1"/>
      <c r="AB108" s="1"/>
      <c r="AC108" s="1"/>
      <c r="AD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2"/>
      <c r="Z109" s="1"/>
      <c r="AA109" s="1"/>
      <c r="AB109" s="1"/>
      <c r="AC109" s="1"/>
      <c r="AD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2"/>
      <c r="Z110" s="1"/>
      <c r="AA110" s="1"/>
      <c r="AB110" s="1"/>
      <c r="AC110" s="1"/>
      <c r="AD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2"/>
      <c r="Z111" s="1"/>
      <c r="AA111" s="1"/>
      <c r="AB111" s="1"/>
      <c r="AC111" s="1"/>
      <c r="AD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2"/>
      <c r="Z112" s="1"/>
      <c r="AA112" s="1"/>
      <c r="AB112" s="1"/>
      <c r="AC112" s="1"/>
      <c r="AD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2"/>
      <c r="Z113" s="1"/>
      <c r="AA113" s="1"/>
      <c r="AB113" s="1"/>
      <c r="AC113" s="1"/>
      <c r="AD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2"/>
      <c r="Z114" s="1"/>
      <c r="AA114" s="1"/>
      <c r="AB114" s="1"/>
      <c r="AC114" s="1"/>
      <c r="AD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2"/>
      <c r="Z115" s="1"/>
      <c r="AA115" s="1"/>
      <c r="AB115" s="1"/>
      <c r="AC115" s="1"/>
      <c r="AD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2"/>
      <c r="Z116" s="1"/>
      <c r="AA116" s="1"/>
      <c r="AB116" s="1"/>
      <c r="AC116" s="1"/>
      <c r="AD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2"/>
      <c r="Z117" s="1"/>
      <c r="AA117" s="1"/>
      <c r="AB117" s="1"/>
      <c r="AC117" s="1"/>
      <c r="AD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2"/>
      <c r="Z118" s="1"/>
      <c r="AA118" s="1"/>
      <c r="AB118" s="1"/>
      <c r="AC118" s="1"/>
      <c r="AD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2"/>
      <c r="Z119" s="1"/>
      <c r="AA119" s="1"/>
      <c r="AB119" s="1"/>
      <c r="AC119" s="1"/>
      <c r="AD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2"/>
      <c r="Z120" s="1"/>
      <c r="AA120" s="1"/>
      <c r="AB120" s="1"/>
      <c r="AC120" s="1"/>
      <c r="AD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2"/>
      <c r="Z121" s="1"/>
      <c r="AA121" s="1"/>
      <c r="AB121" s="1"/>
      <c r="AC121" s="1"/>
      <c r="AD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2"/>
      <c r="Z122" s="1"/>
      <c r="AA122" s="1"/>
      <c r="AB122" s="1"/>
      <c r="AC122" s="1"/>
      <c r="AD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2"/>
      <c r="Z123" s="1"/>
      <c r="AA123" s="1"/>
      <c r="AB123" s="1"/>
      <c r="AC123" s="1"/>
      <c r="AD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2"/>
      <c r="Z124" s="1"/>
      <c r="AA124" s="1"/>
      <c r="AB124" s="1"/>
      <c r="AC124" s="1"/>
      <c r="AD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2"/>
      <c r="Z125" s="1"/>
      <c r="AA125" s="1"/>
      <c r="AB125" s="1"/>
      <c r="AC125" s="1"/>
      <c r="AD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2"/>
      <c r="Z126" s="1"/>
      <c r="AA126" s="1"/>
      <c r="AB126" s="1"/>
      <c r="AC126" s="1"/>
      <c r="AD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2"/>
      <c r="Z127" s="1"/>
      <c r="AA127" s="1"/>
      <c r="AB127" s="1"/>
      <c r="AC127" s="1"/>
      <c r="AD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2"/>
      <c r="Z128" s="1"/>
      <c r="AA128" s="1"/>
      <c r="AB128" s="1"/>
      <c r="AC128" s="1"/>
      <c r="AD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2"/>
      <c r="Z129" s="1"/>
      <c r="AA129" s="1"/>
      <c r="AB129" s="1"/>
      <c r="AC129" s="1"/>
      <c r="AD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2"/>
      <c r="Z130" s="1"/>
      <c r="AA130" s="1"/>
      <c r="AB130" s="1"/>
      <c r="AC130" s="1"/>
      <c r="AD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2"/>
      <c r="Z131" s="1"/>
      <c r="AA131" s="1"/>
      <c r="AB131" s="1"/>
      <c r="AC131" s="1"/>
      <c r="AD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2"/>
      <c r="Z132" s="1"/>
      <c r="AA132" s="1"/>
      <c r="AB132" s="1"/>
      <c r="AC132" s="1"/>
      <c r="AD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2"/>
      <c r="Z133" s="1"/>
      <c r="AA133" s="1"/>
      <c r="AB133" s="1"/>
      <c r="AC133" s="1"/>
      <c r="AD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2"/>
      <c r="Z134" s="1"/>
      <c r="AA134" s="1"/>
      <c r="AB134" s="1"/>
      <c r="AC134" s="1"/>
      <c r="AD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2"/>
      <c r="Z135" s="1"/>
      <c r="AA135" s="1"/>
      <c r="AB135" s="1"/>
      <c r="AC135" s="1"/>
      <c r="AD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2"/>
      <c r="Z136" s="1"/>
      <c r="AA136" s="1"/>
      <c r="AB136" s="1"/>
      <c r="AC136" s="1"/>
      <c r="AD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2"/>
      <c r="Z137" s="1"/>
      <c r="AA137" s="1"/>
      <c r="AB137" s="1"/>
      <c r="AC137" s="1"/>
      <c r="AD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2"/>
      <c r="Z138" s="1"/>
      <c r="AA138" s="1"/>
      <c r="AB138" s="1"/>
      <c r="AC138" s="1"/>
      <c r="AD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2"/>
      <c r="Z139" s="1"/>
      <c r="AA139" s="1"/>
      <c r="AB139" s="1"/>
      <c r="AC139" s="1"/>
      <c r="AD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2"/>
      <c r="Z140" s="1"/>
      <c r="AA140" s="1"/>
      <c r="AB140" s="1"/>
      <c r="AC140" s="1"/>
      <c r="AD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2"/>
      <c r="Z141" s="1"/>
      <c r="AA141" s="1"/>
      <c r="AB141" s="1"/>
      <c r="AC141" s="1"/>
      <c r="AD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2"/>
      <c r="Z142" s="1"/>
      <c r="AA142" s="1"/>
      <c r="AB142" s="1"/>
      <c r="AC142" s="1"/>
      <c r="AD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2"/>
      <c r="Z143" s="1"/>
      <c r="AA143" s="1"/>
      <c r="AB143" s="1"/>
      <c r="AC143" s="1"/>
      <c r="AD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2"/>
      <c r="Z144" s="1"/>
      <c r="AA144" s="1"/>
      <c r="AB144" s="1"/>
      <c r="AC144" s="1"/>
      <c r="AD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2"/>
      <c r="Z145" s="1"/>
      <c r="AA145" s="1"/>
      <c r="AB145" s="1"/>
      <c r="AC145" s="1"/>
      <c r="AD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2"/>
      <c r="Z146" s="1"/>
      <c r="AA146" s="1"/>
      <c r="AB146" s="1"/>
      <c r="AC146" s="1"/>
      <c r="AD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2"/>
      <c r="Z147" s="1"/>
      <c r="AA147" s="1"/>
      <c r="AB147" s="1"/>
      <c r="AC147" s="1"/>
      <c r="AD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2"/>
      <c r="Z148" s="1"/>
      <c r="AA148" s="1"/>
      <c r="AB148" s="1"/>
      <c r="AC148" s="1"/>
      <c r="AD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2"/>
      <c r="Z149" s="1"/>
      <c r="AA149" s="1"/>
      <c r="AB149" s="1"/>
      <c r="AC149" s="1"/>
      <c r="AD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2"/>
      <c r="Z150" s="1"/>
      <c r="AA150" s="1"/>
      <c r="AB150" s="1"/>
      <c r="AC150" s="1"/>
      <c r="AD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2"/>
      <c r="Z151" s="1"/>
      <c r="AA151" s="1"/>
      <c r="AB151" s="1"/>
      <c r="AC151" s="1"/>
      <c r="AD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2"/>
      <c r="Z152" s="1"/>
      <c r="AA152" s="1"/>
      <c r="AB152" s="1"/>
      <c r="AC152" s="1"/>
      <c r="AD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2"/>
      <c r="Z153" s="1"/>
      <c r="AA153" s="1"/>
      <c r="AB153" s="1"/>
      <c r="AC153" s="1"/>
      <c r="AD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2"/>
      <c r="Z154" s="1"/>
      <c r="AA154" s="1"/>
      <c r="AB154" s="1"/>
      <c r="AC154" s="1"/>
      <c r="AD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2"/>
      <c r="Z155" s="1"/>
      <c r="AA155" s="1"/>
      <c r="AB155" s="1"/>
      <c r="AC155" s="1"/>
      <c r="AD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2"/>
      <c r="Z156" s="1"/>
      <c r="AA156" s="1"/>
      <c r="AB156" s="1"/>
      <c r="AC156" s="1"/>
      <c r="AD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2"/>
      <c r="Z157" s="1"/>
      <c r="AA157" s="1"/>
      <c r="AB157" s="1"/>
      <c r="AC157" s="1"/>
      <c r="AD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2"/>
      <c r="Z158" s="1"/>
      <c r="AA158" s="1"/>
      <c r="AB158" s="1"/>
      <c r="AC158" s="1"/>
      <c r="AD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2"/>
      <c r="Z159" s="1"/>
      <c r="AA159" s="1"/>
      <c r="AB159" s="1"/>
      <c r="AC159" s="1"/>
      <c r="AD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2"/>
      <c r="Z160" s="1"/>
      <c r="AA160" s="1"/>
      <c r="AB160" s="1"/>
      <c r="AC160" s="1"/>
      <c r="AD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2"/>
      <c r="Z161" s="1"/>
      <c r="AA161" s="1"/>
      <c r="AB161" s="1"/>
      <c r="AC161" s="1"/>
      <c r="AD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2"/>
      <c r="Z162" s="1"/>
      <c r="AA162" s="1"/>
      <c r="AB162" s="1"/>
      <c r="AC162" s="1"/>
      <c r="AD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2"/>
      <c r="Z163" s="1"/>
      <c r="AA163" s="1"/>
      <c r="AB163" s="1"/>
      <c r="AC163" s="1"/>
      <c r="AD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2"/>
      <c r="Z164" s="1"/>
      <c r="AA164" s="1"/>
      <c r="AB164" s="1"/>
      <c r="AC164" s="1"/>
      <c r="AD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2"/>
      <c r="Z165" s="1"/>
      <c r="AA165" s="1"/>
      <c r="AB165" s="1"/>
      <c r="AC165" s="1"/>
      <c r="AD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2"/>
      <c r="Z166" s="1"/>
      <c r="AA166" s="1"/>
      <c r="AB166" s="1"/>
      <c r="AC166" s="1"/>
      <c r="AD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2"/>
      <c r="Z167" s="1"/>
      <c r="AA167" s="1"/>
      <c r="AB167" s="1"/>
      <c r="AC167" s="1"/>
      <c r="AD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2"/>
      <c r="Z168" s="1"/>
      <c r="AA168" s="1"/>
      <c r="AB168" s="1"/>
      <c r="AC168" s="1"/>
      <c r="AD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2"/>
      <c r="Z169" s="1"/>
      <c r="AA169" s="1"/>
      <c r="AB169" s="1"/>
      <c r="AC169" s="1"/>
      <c r="AD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2"/>
      <c r="Z170" s="1"/>
      <c r="AA170" s="1"/>
      <c r="AB170" s="1"/>
      <c r="AC170" s="1"/>
      <c r="AD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2"/>
      <c r="Z171" s="1"/>
      <c r="AA171" s="1"/>
      <c r="AB171" s="1"/>
      <c r="AC171" s="1"/>
      <c r="AD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2"/>
      <c r="Z172" s="1"/>
      <c r="AA172" s="1"/>
      <c r="AB172" s="1"/>
      <c r="AC172" s="1"/>
      <c r="AD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2"/>
      <c r="Z173" s="1"/>
      <c r="AA173" s="1"/>
      <c r="AB173" s="1"/>
      <c r="AC173" s="1"/>
      <c r="AD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2"/>
      <c r="Z174" s="1"/>
      <c r="AA174" s="1"/>
      <c r="AB174" s="1"/>
      <c r="AC174" s="1"/>
      <c r="AD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2"/>
      <c r="Z175" s="1"/>
      <c r="AA175" s="1"/>
      <c r="AB175" s="1"/>
      <c r="AC175" s="1"/>
      <c r="AD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2"/>
      <c r="Z176" s="1"/>
      <c r="AA176" s="1"/>
      <c r="AB176" s="1"/>
      <c r="AC176" s="1"/>
      <c r="AD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2"/>
      <c r="Z177" s="1"/>
      <c r="AA177" s="1"/>
      <c r="AB177" s="1"/>
      <c r="AC177" s="1"/>
      <c r="AD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2"/>
      <c r="Z178" s="1"/>
      <c r="AA178" s="1"/>
      <c r="AB178" s="1"/>
      <c r="AC178" s="1"/>
      <c r="AD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2"/>
      <c r="Z179" s="1"/>
      <c r="AA179" s="1"/>
      <c r="AB179" s="1"/>
      <c r="AC179" s="1"/>
      <c r="AD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2"/>
      <c r="Z180" s="1"/>
      <c r="AA180" s="1"/>
      <c r="AB180" s="1"/>
      <c r="AC180" s="1"/>
      <c r="AD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2"/>
      <c r="Z181" s="1"/>
      <c r="AA181" s="1"/>
      <c r="AB181" s="1"/>
      <c r="AC181" s="1"/>
      <c r="AD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2"/>
      <c r="Z182" s="1"/>
      <c r="AA182" s="1"/>
      <c r="AB182" s="1"/>
      <c r="AC182" s="1"/>
      <c r="AD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2"/>
      <c r="Z183" s="1"/>
      <c r="AA183" s="1"/>
      <c r="AB183" s="1"/>
      <c r="AC183" s="1"/>
      <c r="AD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2"/>
      <c r="Z184" s="1"/>
      <c r="AA184" s="1"/>
      <c r="AB184" s="1"/>
      <c r="AC184" s="1"/>
      <c r="AD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2"/>
      <c r="Z185" s="1"/>
      <c r="AA185" s="1"/>
      <c r="AB185" s="1"/>
      <c r="AC185" s="1"/>
      <c r="AD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2"/>
      <c r="Z186" s="1"/>
      <c r="AA186" s="1"/>
      <c r="AB186" s="1"/>
      <c r="AC186" s="1"/>
      <c r="AD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2"/>
      <c r="Z187" s="1"/>
      <c r="AA187" s="1"/>
      <c r="AB187" s="1"/>
      <c r="AC187" s="1"/>
      <c r="AD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2"/>
      <c r="Z188" s="1"/>
      <c r="AA188" s="1"/>
      <c r="AB188" s="1"/>
      <c r="AC188" s="1"/>
      <c r="AD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2"/>
      <c r="Z189" s="1"/>
      <c r="AA189" s="1"/>
      <c r="AB189" s="1"/>
      <c r="AC189" s="1"/>
      <c r="AD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2"/>
      <c r="Z190" s="1"/>
      <c r="AA190" s="1"/>
      <c r="AB190" s="1"/>
      <c r="AC190" s="1"/>
      <c r="AD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2"/>
      <c r="Z191" s="1"/>
      <c r="AA191" s="1"/>
      <c r="AB191" s="1"/>
      <c r="AC191" s="1"/>
      <c r="AD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2"/>
      <c r="Z192" s="1"/>
      <c r="AA192" s="1"/>
      <c r="AB192" s="1"/>
      <c r="AC192" s="1"/>
      <c r="AD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2"/>
      <c r="Z193" s="1"/>
      <c r="AA193" s="1"/>
      <c r="AB193" s="1"/>
      <c r="AC193" s="1"/>
      <c r="AD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2"/>
      <c r="Z194" s="1"/>
      <c r="AA194" s="1"/>
      <c r="AB194" s="1"/>
      <c r="AC194" s="1"/>
      <c r="AD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2"/>
      <c r="Z195" s="1"/>
      <c r="AA195" s="1"/>
      <c r="AB195" s="1"/>
      <c r="AC195" s="1"/>
      <c r="AD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2"/>
      <c r="Z196" s="1"/>
      <c r="AA196" s="1"/>
      <c r="AB196" s="1"/>
      <c r="AC196" s="1"/>
      <c r="AD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2"/>
      <c r="Z197" s="1"/>
      <c r="AA197" s="1"/>
      <c r="AB197" s="1"/>
      <c r="AC197" s="1"/>
      <c r="AD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2"/>
      <c r="Z198" s="1"/>
      <c r="AA198" s="1"/>
      <c r="AB198" s="1"/>
      <c r="AC198" s="1"/>
      <c r="AD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2"/>
      <c r="Z199" s="1"/>
      <c r="AA199" s="1"/>
      <c r="AB199" s="1"/>
      <c r="AC199" s="1"/>
      <c r="AD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2"/>
      <c r="Z200" s="1"/>
      <c r="AA200" s="1"/>
      <c r="AB200" s="1"/>
      <c r="AC200" s="1"/>
      <c r="AD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2"/>
      <c r="Z201" s="1"/>
      <c r="AA201" s="1"/>
      <c r="AB201" s="1"/>
      <c r="AC201" s="1"/>
      <c r="AD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2"/>
      <c r="Z202" s="1"/>
      <c r="AA202" s="1"/>
      <c r="AB202" s="1"/>
      <c r="AC202" s="1"/>
      <c r="AD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2"/>
      <c r="Z203" s="1"/>
      <c r="AA203" s="1"/>
      <c r="AB203" s="1"/>
      <c r="AC203" s="1"/>
      <c r="AD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2"/>
      <c r="Z204" s="1"/>
      <c r="AA204" s="1"/>
      <c r="AB204" s="1"/>
      <c r="AC204" s="1"/>
      <c r="AD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2"/>
      <c r="Z205" s="1"/>
      <c r="AA205" s="1"/>
      <c r="AB205" s="1"/>
      <c r="AC205" s="1"/>
      <c r="AD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2"/>
      <c r="Z206" s="1"/>
      <c r="AA206" s="1"/>
      <c r="AB206" s="1"/>
      <c r="AC206" s="1"/>
      <c r="AD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2"/>
      <c r="Z207" s="1"/>
      <c r="AA207" s="1"/>
      <c r="AB207" s="1"/>
      <c r="AC207" s="1"/>
      <c r="AD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2"/>
      <c r="Z208" s="1"/>
      <c r="AA208" s="1"/>
      <c r="AB208" s="1"/>
      <c r="AC208" s="1"/>
      <c r="AD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2"/>
      <c r="Z209" s="1"/>
      <c r="AA209" s="1"/>
      <c r="AB209" s="1"/>
      <c r="AC209" s="1"/>
      <c r="AD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2"/>
      <c r="Z210" s="1"/>
      <c r="AA210" s="1"/>
      <c r="AB210" s="1"/>
      <c r="AC210" s="1"/>
      <c r="AD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2"/>
      <c r="Z211" s="1"/>
      <c r="AA211" s="1"/>
      <c r="AB211" s="1"/>
      <c r="AC211" s="1"/>
      <c r="AD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2"/>
      <c r="Z212" s="1"/>
      <c r="AA212" s="1"/>
      <c r="AB212" s="1"/>
      <c r="AC212" s="1"/>
      <c r="AD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2"/>
      <c r="Z213" s="1"/>
      <c r="AA213" s="1"/>
      <c r="AB213" s="1"/>
      <c r="AC213" s="1"/>
      <c r="AD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2"/>
      <c r="Z214" s="1"/>
      <c r="AA214" s="1"/>
      <c r="AB214" s="1"/>
      <c r="AC214" s="1"/>
      <c r="AD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2"/>
      <c r="Z215" s="1"/>
      <c r="AA215" s="1"/>
      <c r="AB215" s="1"/>
      <c r="AC215" s="1"/>
      <c r="AD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2"/>
      <c r="Z216" s="1"/>
      <c r="AA216" s="1"/>
      <c r="AB216" s="1"/>
      <c r="AC216" s="1"/>
      <c r="AD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2"/>
      <c r="Z217" s="1"/>
      <c r="AA217" s="1"/>
      <c r="AB217" s="1"/>
      <c r="AC217" s="1"/>
      <c r="AD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2"/>
      <c r="Z218" s="1"/>
      <c r="AA218" s="1"/>
      <c r="AB218" s="1"/>
      <c r="AC218" s="1"/>
      <c r="AD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2"/>
      <c r="Z219" s="1"/>
      <c r="AA219" s="1"/>
      <c r="AB219" s="1"/>
      <c r="AC219" s="1"/>
      <c r="AD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2"/>
      <c r="Z220" s="1"/>
      <c r="AA220" s="1"/>
      <c r="AB220" s="1"/>
      <c r="AC220" s="1"/>
      <c r="AD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2"/>
      <c r="Z221" s="1"/>
      <c r="AA221" s="1"/>
      <c r="AB221" s="1"/>
      <c r="AC221" s="1"/>
      <c r="AD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2"/>
      <c r="Z222" s="1"/>
      <c r="AA222" s="1"/>
      <c r="AB222" s="1"/>
      <c r="AC222" s="1"/>
      <c r="AD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2"/>
      <c r="Z223" s="1"/>
      <c r="AA223" s="1"/>
      <c r="AB223" s="1"/>
      <c r="AC223" s="1"/>
      <c r="AD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2"/>
      <c r="Z224" s="1"/>
      <c r="AA224" s="1"/>
      <c r="AB224" s="1"/>
      <c r="AC224" s="1"/>
      <c r="AD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2"/>
      <c r="Z225" s="1"/>
      <c r="AA225" s="1"/>
      <c r="AB225" s="1"/>
      <c r="AC225" s="1"/>
      <c r="AD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2"/>
      <c r="Z226" s="1"/>
      <c r="AA226" s="1"/>
      <c r="AB226" s="1"/>
      <c r="AC226" s="1"/>
      <c r="AD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2"/>
      <c r="Z227" s="1"/>
      <c r="AA227" s="1"/>
      <c r="AB227" s="1"/>
      <c r="AC227" s="1"/>
      <c r="AD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2"/>
      <c r="Z228" s="1"/>
      <c r="AA228" s="1"/>
      <c r="AB228" s="1"/>
      <c r="AC228" s="1"/>
      <c r="AD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2"/>
      <c r="Z229" s="1"/>
      <c r="AA229" s="1"/>
      <c r="AB229" s="1"/>
      <c r="AC229" s="1"/>
      <c r="AD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2"/>
      <c r="Z230" s="1"/>
      <c r="AA230" s="1"/>
      <c r="AB230" s="1"/>
      <c r="AC230" s="1"/>
      <c r="AD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2"/>
      <c r="Z231" s="1"/>
      <c r="AA231" s="1"/>
      <c r="AB231" s="1"/>
      <c r="AC231" s="1"/>
      <c r="AD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2"/>
      <c r="Z232" s="1"/>
      <c r="AA232" s="1"/>
      <c r="AB232" s="1"/>
      <c r="AC232" s="1"/>
      <c r="AD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2"/>
      <c r="Z233" s="1"/>
      <c r="AA233" s="1"/>
      <c r="AB233" s="1"/>
      <c r="AC233" s="1"/>
      <c r="AD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2"/>
      <c r="Z234" s="1"/>
      <c r="AA234" s="1"/>
      <c r="AB234" s="1"/>
      <c r="AC234" s="1"/>
      <c r="AD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2"/>
      <c r="Z235" s="1"/>
      <c r="AA235" s="1"/>
      <c r="AB235" s="1"/>
      <c r="AC235" s="1"/>
      <c r="AD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2"/>
      <c r="Z236" s="1"/>
      <c r="AA236" s="1"/>
      <c r="AB236" s="1"/>
      <c r="AC236" s="1"/>
      <c r="AD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2"/>
      <c r="Z237" s="1"/>
      <c r="AA237" s="1"/>
      <c r="AB237" s="1"/>
      <c r="AC237" s="1"/>
      <c r="AD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2"/>
      <c r="Z238" s="1"/>
      <c r="AA238" s="1"/>
      <c r="AB238" s="1"/>
      <c r="AC238" s="1"/>
      <c r="AD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2"/>
      <c r="Z239" s="1"/>
      <c r="AA239" s="1"/>
      <c r="AB239" s="1"/>
      <c r="AC239" s="1"/>
      <c r="AD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2"/>
      <c r="Z240" s="1"/>
      <c r="AA240" s="1"/>
      <c r="AB240" s="1"/>
      <c r="AC240" s="1"/>
      <c r="AD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2"/>
      <c r="Z241" s="1"/>
      <c r="AA241" s="1"/>
      <c r="AB241" s="1"/>
      <c r="AC241" s="1"/>
      <c r="AD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2"/>
      <c r="Z242" s="1"/>
      <c r="AA242" s="1"/>
      <c r="AB242" s="1"/>
      <c r="AC242" s="1"/>
      <c r="AD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2"/>
      <c r="Z243" s="1"/>
      <c r="AA243" s="1"/>
      <c r="AB243" s="1"/>
      <c r="AC243" s="1"/>
      <c r="AD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2"/>
      <c r="Z244" s="1"/>
      <c r="AA244" s="1"/>
      <c r="AB244" s="1"/>
      <c r="AC244" s="1"/>
      <c r="AD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ht="15.75" customHeight="1">
      <c r="M1000" s="1"/>
      <c r="N1000" s="1"/>
      <c r="O1000" s="1"/>
      <c r="P1000" s="1"/>
      <c r="Q1000" s="1"/>
      <c r="R1000" s="1"/>
      <c r="S1000" s="1"/>
      <c r="T1000" s="1"/>
      <c r="U1000" s="1"/>
      <c r="V1000" s="1"/>
      <c r="W1000" s="1"/>
      <c r="X1000" s="1"/>
      <c r="Y1000" s="1"/>
      <c r="Z1000" s="1"/>
      <c r="AA1000" s="1"/>
      <c r="AB1000" s="1"/>
      <c r="AC1000" s="1"/>
      <c r="AD1000" s="1"/>
    </row>
  </sheetData>
  <mergeCells count="10">
    <mergeCell ref="R2:R3"/>
    <mergeCell ref="A42:B42"/>
    <mergeCell ref="A43:B43"/>
    <mergeCell ref="S2:S3"/>
    <mergeCell ref="T2:T3"/>
    <mergeCell ref="U2:U3"/>
    <mergeCell ref="V2:V3"/>
    <mergeCell ref="W2:W3"/>
    <mergeCell ref="X2:X3"/>
    <mergeCell ref="Y2:Y3"/>
  </mergeCells>
  <printOptions/>
  <pageMargins bottom="1.0" footer="0.0" header="0.0" left="0.75" right="0.75" top="1.0"/>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23.0"/>
    <col customWidth="1" min="2" max="2" width="12.67"/>
    <col customWidth="1" min="3" max="3" width="11.78"/>
    <col customWidth="1" min="4" max="6" width="10.44"/>
    <col customWidth="1" min="7" max="7" width="11.33"/>
    <col customWidth="1" min="8" max="8" width="10.44"/>
    <col customWidth="1" min="9" max="9" width="12.33"/>
    <col customWidth="1" min="10" max="11" width="10.44"/>
    <col customWidth="1" min="12" max="12" width="10.78"/>
    <col customWidth="1" min="13" max="13" width="10.44"/>
    <col customWidth="1" min="14" max="14" width="11.67"/>
    <col customWidth="1" min="15" max="15" width="10.44"/>
    <col customWidth="1" min="16" max="16" width="12.0"/>
    <col customWidth="1" min="17" max="17" width="10.44"/>
    <col customWidth="1" min="18" max="18" width="6.78"/>
    <col customWidth="1" min="19" max="19" width="7.0"/>
    <col customWidth="1" min="20" max="20" width="6.78"/>
    <col customWidth="1" min="21" max="22" width="8.0"/>
    <col customWidth="1" min="23" max="24" width="9.33"/>
    <col customWidth="1" min="25" max="25" width="10.78"/>
    <col customWidth="1" min="26" max="27" width="10.44"/>
    <col customWidth="1" min="28" max="28" width="29.11"/>
    <col customWidth="1" min="29" max="30" width="11.11"/>
  </cols>
  <sheetData>
    <row r="1" ht="15.75" customHeight="1">
      <c r="A1" s="1"/>
      <c r="B1" s="1"/>
      <c r="C1" s="1"/>
      <c r="D1" s="1"/>
      <c r="E1" s="1"/>
      <c r="F1" s="1"/>
      <c r="G1" s="1"/>
      <c r="H1" s="1"/>
      <c r="I1" s="1"/>
      <c r="J1" s="1"/>
      <c r="K1" s="1"/>
      <c r="L1" s="1"/>
      <c r="M1" s="1"/>
      <c r="N1" s="1"/>
      <c r="O1" s="1"/>
      <c r="P1" s="1"/>
      <c r="Q1" s="1"/>
      <c r="R1" s="1"/>
      <c r="S1" s="1"/>
      <c r="T1" s="1"/>
      <c r="U1" s="1"/>
      <c r="V1" s="1"/>
      <c r="W1" s="1"/>
      <c r="X1" s="1"/>
      <c r="Y1" s="2"/>
      <c r="Z1" s="1"/>
      <c r="AA1" s="1"/>
      <c r="AB1" s="1"/>
      <c r="AC1" s="1"/>
      <c r="AD1" s="1"/>
    </row>
    <row r="2" ht="48.0" customHeight="1">
      <c r="A2" s="3" t="s">
        <v>0</v>
      </c>
      <c r="B2" s="72" t="s">
        <v>1</v>
      </c>
      <c r="C2" s="73" t="s">
        <v>2</v>
      </c>
      <c r="D2" s="74" t="s">
        <v>3</v>
      </c>
      <c r="E2" s="74" t="s">
        <v>4</v>
      </c>
      <c r="F2" s="74" t="s">
        <v>5</v>
      </c>
      <c r="G2" s="74" t="s">
        <v>6</v>
      </c>
      <c r="H2" s="74" t="s">
        <v>7</v>
      </c>
      <c r="I2" s="74" t="s">
        <v>8</v>
      </c>
      <c r="J2" s="74" t="s">
        <v>9</v>
      </c>
      <c r="K2" s="74" t="s">
        <v>45</v>
      </c>
      <c r="L2" s="5"/>
      <c r="M2" s="6" t="s">
        <v>12</v>
      </c>
      <c r="N2" s="6" t="s">
        <v>13</v>
      </c>
      <c r="O2" s="6" t="s">
        <v>14</v>
      </c>
      <c r="P2" s="6" t="s">
        <v>15</v>
      </c>
      <c r="Q2" s="7" t="s">
        <v>16</v>
      </c>
      <c r="R2" s="8" t="e">
        <v>#N/A</v>
      </c>
      <c r="S2" s="9" t="s">
        <v>17</v>
      </c>
      <c r="T2" s="10" t="s">
        <v>18</v>
      </c>
      <c r="U2" s="11" t="s">
        <v>19</v>
      </c>
      <c r="V2" s="12" t="s">
        <v>20</v>
      </c>
      <c r="W2" s="54" t="s">
        <v>37</v>
      </c>
      <c r="X2" s="54" t="s">
        <v>46</v>
      </c>
      <c r="Y2" s="14" t="s">
        <v>22</v>
      </c>
      <c r="Z2" s="15" t="s">
        <v>23</v>
      </c>
      <c r="AA2" s="16"/>
      <c r="AB2" s="16"/>
      <c r="AC2" s="16"/>
      <c r="AD2" s="16"/>
    </row>
    <row r="3" ht="27.0" customHeight="1">
      <c r="A3" s="3"/>
      <c r="B3" s="17" t="s">
        <v>24</v>
      </c>
      <c r="C3" s="75">
        <v>3.0</v>
      </c>
      <c r="D3" s="75">
        <v>3.0</v>
      </c>
      <c r="E3" s="75">
        <v>3.0</v>
      </c>
      <c r="F3" s="75">
        <v>2.0</v>
      </c>
      <c r="G3" s="75">
        <v>3.0</v>
      </c>
      <c r="H3" s="75">
        <v>3.0</v>
      </c>
      <c r="I3" s="75">
        <v>3.0</v>
      </c>
      <c r="J3" s="75">
        <v>3.0</v>
      </c>
      <c r="K3" s="75">
        <v>2.0</v>
      </c>
      <c r="L3" s="19"/>
      <c r="M3" s="20">
        <f>COUNTIF(D3:L3,5)</f>
        <v>0</v>
      </c>
      <c r="N3" s="20">
        <f>COUNTIF(D3:L3,4)</f>
        <v>0</v>
      </c>
      <c r="O3" s="20">
        <f t="shared" ref="O3:O33" si="1">COUNTIF(C3:L3,3)</f>
        <v>7</v>
      </c>
      <c r="P3" s="20">
        <f>COUNTIF(D3:L3,2)</f>
        <v>2</v>
      </c>
      <c r="Q3" s="21">
        <f>COUNTIF(D3:L3,1)</f>
        <v>0</v>
      </c>
      <c r="R3" s="22"/>
      <c r="S3" s="22"/>
      <c r="T3" s="22"/>
      <c r="U3" s="22"/>
      <c r="V3" s="22"/>
      <c r="W3" s="22"/>
      <c r="X3" s="22"/>
      <c r="Y3" s="23"/>
      <c r="Z3" s="24">
        <f>AVERAGE(D3:L3)</f>
        <v>2.75</v>
      </c>
      <c r="AA3" s="16"/>
      <c r="AB3" s="16"/>
      <c r="AC3" s="1"/>
      <c r="AD3" s="1"/>
    </row>
    <row r="4" ht="15.75" customHeight="1">
      <c r="A4" s="59"/>
      <c r="B4" s="60"/>
      <c r="C4" s="76"/>
      <c r="D4" s="77"/>
      <c r="E4" s="77"/>
      <c r="F4" s="78"/>
      <c r="G4" s="78"/>
      <c r="H4" s="78"/>
      <c r="I4" s="78"/>
      <c r="J4" s="78"/>
      <c r="K4" s="79"/>
      <c r="L4" s="27"/>
      <c r="M4" s="57">
        <f t="shared" ref="M4:M33" si="2">COUNTIF(C4:L4,5)</f>
        <v>0</v>
      </c>
      <c r="N4" s="58">
        <f t="shared" ref="N4:N33" si="3">COUNTIF(C4:L4,4)</f>
        <v>0</v>
      </c>
      <c r="O4" s="58">
        <f t="shared" si="1"/>
        <v>0</v>
      </c>
      <c r="P4" s="58">
        <f t="shared" ref="P4:P33" si="4">COUNTIF(C4:L4,2)</f>
        <v>0</v>
      </c>
      <c r="Q4" s="58">
        <f t="shared" ref="Q4:Q33" si="5">COUNTIF(C4:L4,1)</f>
        <v>0</v>
      </c>
      <c r="R4" s="63">
        <f t="shared" ref="R4:R33" si="6">COUNTIF($C4:$L4,0)</f>
        <v>0</v>
      </c>
      <c r="S4" s="64">
        <f t="array" ref="S4">SUMPRODUCT(--(C4:L4=$C$3:$L$3-3))</f>
        <v>7</v>
      </c>
      <c r="T4" s="65">
        <f t="array" ref="T4">SUMPRODUCT(--(C4:L4=$C$3:$L$3-2))</f>
        <v>2</v>
      </c>
      <c r="U4" s="66">
        <f t="array" ref="U4">SUMPRODUCT(--(C4:L4=$C$3:$L$3-1))</f>
        <v>0</v>
      </c>
      <c r="V4" s="67">
        <f t="array" ref="V4">SUMPRODUCT(--(C4:L4=$C$3:$L$3))</f>
        <v>1</v>
      </c>
      <c r="W4" s="68">
        <f t="array" ref="W4">SUMPRODUCT(--(C4:L4=$C$3:$L$3+1))</f>
        <v>0</v>
      </c>
      <c r="X4" s="69">
        <f t="array" ref="X4">SUM(SUMPRODUCT(--(C4:L4=$C$3:$L$3+2)), SUMPRODUCT(--(C4:L4=$C$3:$L$3+3)))
</f>
        <v>0</v>
      </c>
      <c r="Y4" s="35" t="str">
        <f t="shared" ref="Y4:Y33" si="7">IF(R4&gt;0, "F", IF(AND(W4+X4&gt;=3, U4=0), "A+", IF(V4+W4+X4=10, "A", IF(AND(V4+W4+X4=9, U4=1, T4=0), "A-", IF(AND(T4=0, V4+W4+X4&gt;=7, V4+W4+X4&lt;=8, U4&gt;=2, U4&lt;=3), "B+", IF(AND(T4=0, V4+W4+X4&gt;=5, V4+W4+X4&lt;=6, U4&gt;=4, U4&lt;=5), "B", IF(AND(T4=0, V4&lt;=4, U4&gt;=6), "B-", IF(AND(T4&gt;=1, T4&lt;=2), "C+", IF(AND(T4&gt;=3, T4&lt;=5), "C", IF(AND(T4&gt;=5, T4&lt;=8), "C-", "D" ) ) ) ) ) ) ) ) ) )</f>
        <v>C+</v>
      </c>
      <c r="Z4" s="24" t="str">
        <f t="shared" ref="Z4:Z32" si="8">AVERAGE(L4)</f>
        <v>#DIV/0!</v>
      </c>
      <c r="AA4" s="1"/>
      <c r="AB4" s="1"/>
      <c r="AC4" s="1"/>
      <c r="AD4" s="1"/>
    </row>
    <row r="5" ht="21.0" customHeight="1">
      <c r="A5" s="59"/>
      <c r="B5" s="60"/>
      <c r="C5" s="80"/>
      <c r="D5" s="81"/>
      <c r="E5" s="82"/>
      <c r="F5" s="81"/>
      <c r="G5" s="81"/>
      <c r="H5" s="81"/>
      <c r="I5" s="81"/>
      <c r="J5" s="81"/>
      <c r="K5" s="83"/>
      <c r="L5" s="27"/>
      <c r="M5" s="57">
        <f t="shared" si="2"/>
        <v>0</v>
      </c>
      <c r="N5" s="58">
        <f t="shared" si="3"/>
        <v>0</v>
      </c>
      <c r="O5" s="58">
        <f t="shared" si="1"/>
        <v>0</v>
      </c>
      <c r="P5" s="58">
        <f t="shared" si="4"/>
        <v>0</v>
      </c>
      <c r="Q5" s="58">
        <f t="shared" si="5"/>
        <v>0</v>
      </c>
      <c r="R5" s="63">
        <f t="shared" si="6"/>
        <v>0</v>
      </c>
      <c r="S5" s="64">
        <f t="array" ref="S5">SUMPRODUCT(--(C5:L5=$C$3:$L$3-3))</f>
        <v>7</v>
      </c>
      <c r="T5" s="65">
        <f t="array" ref="T5">SUMPRODUCT(--(C5:L5=$C$3:$L$3-2))</f>
        <v>2</v>
      </c>
      <c r="U5" s="66">
        <f t="array" ref="U5">SUMPRODUCT(--(C5:L5=$C$3:$L$3-1))</f>
        <v>0</v>
      </c>
      <c r="V5" s="67">
        <f t="array" ref="V5">SUMPRODUCT(--(C5:L5=$C$3:$L$3))</f>
        <v>1</v>
      </c>
      <c r="W5" s="68">
        <f t="array" ref="W5">SUMPRODUCT(--(C5:L5=$C$3:$L$3+1))</f>
        <v>0</v>
      </c>
      <c r="X5" s="69">
        <f t="array" ref="X5">SUM(SUMPRODUCT(--(C5:L5=$C$3:$L$3+2)), SUMPRODUCT(--(C5:L5=$C$3:$L$3+3)))
</f>
        <v>0</v>
      </c>
      <c r="Y5" s="35" t="str">
        <f t="shared" si="7"/>
        <v>C+</v>
      </c>
      <c r="Z5" s="24" t="str">
        <f t="shared" si="8"/>
        <v>#DIV/0!</v>
      </c>
      <c r="AA5" s="1"/>
      <c r="AB5" s="1"/>
      <c r="AC5" s="1"/>
      <c r="AD5" s="1"/>
    </row>
    <row r="6" ht="15.75" customHeight="1">
      <c r="A6" s="59"/>
      <c r="B6" s="60"/>
      <c r="C6" s="80"/>
      <c r="D6" s="81"/>
      <c r="E6" s="82"/>
      <c r="F6" s="81"/>
      <c r="G6" s="81"/>
      <c r="H6" s="81"/>
      <c r="I6" s="81"/>
      <c r="J6" s="81"/>
      <c r="K6" s="83"/>
      <c r="L6" s="27"/>
      <c r="M6" s="57">
        <f t="shared" si="2"/>
        <v>0</v>
      </c>
      <c r="N6" s="58">
        <f t="shared" si="3"/>
        <v>0</v>
      </c>
      <c r="O6" s="58">
        <f t="shared" si="1"/>
        <v>0</v>
      </c>
      <c r="P6" s="58">
        <f t="shared" si="4"/>
        <v>0</v>
      </c>
      <c r="Q6" s="58">
        <f t="shared" si="5"/>
        <v>0</v>
      </c>
      <c r="R6" s="63">
        <f t="shared" si="6"/>
        <v>0</v>
      </c>
      <c r="S6" s="64">
        <f t="array" ref="S6">SUMPRODUCT(--(C6:L6=$C$3:$L$3-3))</f>
        <v>7</v>
      </c>
      <c r="T6" s="65">
        <f t="array" ref="T6">SUMPRODUCT(--(C6:L6=$C$3:$L$3-2))</f>
        <v>2</v>
      </c>
      <c r="U6" s="66">
        <f t="array" ref="U6">SUMPRODUCT(--(C6:L6=$C$3:$L$3-1))</f>
        <v>0</v>
      </c>
      <c r="V6" s="67">
        <f t="array" ref="V6">SUMPRODUCT(--(C6:L6=$C$3:$L$3))</f>
        <v>1</v>
      </c>
      <c r="W6" s="68">
        <f t="array" ref="W6">SUMPRODUCT(--(C6:L6=$C$3:$L$3+1))</f>
        <v>0</v>
      </c>
      <c r="X6" s="69">
        <f t="array" ref="X6">SUM(SUMPRODUCT(--(C6:L6=$C$3:$L$3+2)), SUMPRODUCT(--(C6:L6=$C$3:$L$3+3)))
</f>
        <v>0</v>
      </c>
      <c r="Y6" s="35" t="str">
        <f t="shared" si="7"/>
        <v>C+</v>
      </c>
      <c r="Z6" s="24" t="str">
        <f t="shared" si="8"/>
        <v>#DIV/0!</v>
      </c>
      <c r="AA6" s="1"/>
      <c r="AB6" s="1"/>
      <c r="AC6" s="1"/>
      <c r="AD6" s="1"/>
    </row>
    <row r="7" ht="15.75" customHeight="1">
      <c r="A7" s="59"/>
      <c r="B7" s="60"/>
      <c r="C7" s="80"/>
      <c r="D7" s="81"/>
      <c r="E7" s="82"/>
      <c r="F7" s="81"/>
      <c r="G7" s="81"/>
      <c r="H7" s="81"/>
      <c r="I7" s="81"/>
      <c r="J7" s="81"/>
      <c r="K7" s="83"/>
      <c r="L7" s="27"/>
      <c r="M7" s="57">
        <f t="shared" si="2"/>
        <v>0</v>
      </c>
      <c r="N7" s="58">
        <f t="shared" si="3"/>
        <v>0</v>
      </c>
      <c r="O7" s="58">
        <f t="shared" si="1"/>
        <v>0</v>
      </c>
      <c r="P7" s="58">
        <f t="shared" si="4"/>
        <v>0</v>
      </c>
      <c r="Q7" s="58">
        <f t="shared" si="5"/>
        <v>0</v>
      </c>
      <c r="R7" s="63">
        <f t="shared" si="6"/>
        <v>0</v>
      </c>
      <c r="S7" s="64">
        <f t="array" ref="S7">SUMPRODUCT(--(C7:L7=$C$3:$L$3-3))</f>
        <v>7</v>
      </c>
      <c r="T7" s="65">
        <f t="array" ref="T7">SUMPRODUCT(--(C7:L7=$C$3:$L$3-2))</f>
        <v>2</v>
      </c>
      <c r="U7" s="66">
        <f t="array" ref="U7">SUMPRODUCT(--(C7:L7=$C$3:$L$3-1))</f>
        <v>0</v>
      </c>
      <c r="V7" s="67">
        <f t="array" ref="V7">SUMPRODUCT(--(C7:L7=$C$3:$L$3))</f>
        <v>1</v>
      </c>
      <c r="W7" s="68">
        <f t="array" ref="W7">SUMPRODUCT(--(C7:L7=$C$3:$L$3+1))</f>
        <v>0</v>
      </c>
      <c r="X7" s="69">
        <f t="array" ref="X7">SUM(SUMPRODUCT(--(C7:L7=$C$3:$L$3+2)), SUMPRODUCT(--(C7:L7=$C$3:$L$3+3)))
</f>
        <v>0</v>
      </c>
      <c r="Y7" s="35" t="str">
        <f t="shared" si="7"/>
        <v>C+</v>
      </c>
      <c r="Z7" s="24" t="str">
        <f t="shared" si="8"/>
        <v>#DIV/0!</v>
      </c>
      <c r="AA7" s="1"/>
      <c r="AB7" s="1"/>
      <c r="AC7" s="1"/>
      <c r="AD7" s="1"/>
    </row>
    <row r="8" ht="15.75" customHeight="1">
      <c r="A8" s="59"/>
      <c r="B8" s="60"/>
      <c r="C8" s="80"/>
      <c r="D8" s="81"/>
      <c r="E8" s="82"/>
      <c r="F8" s="81"/>
      <c r="G8" s="81"/>
      <c r="H8" s="81"/>
      <c r="I8" s="81"/>
      <c r="J8" s="81"/>
      <c r="K8" s="83"/>
      <c r="L8" s="27"/>
      <c r="M8" s="57">
        <f t="shared" si="2"/>
        <v>0</v>
      </c>
      <c r="N8" s="58">
        <f t="shared" si="3"/>
        <v>0</v>
      </c>
      <c r="O8" s="58">
        <f t="shared" si="1"/>
        <v>0</v>
      </c>
      <c r="P8" s="58">
        <f t="shared" si="4"/>
        <v>0</v>
      </c>
      <c r="Q8" s="58">
        <f t="shared" si="5"/>
        <v>0</v>
      </c>
      <c r="R8" s="63">
        <f t="shared" si="6"/>
        <v>0</v>
      </c>
      <c r="S8" s="64">
        <f t="array" ref="S8">SUMPRODUCT(--(C8:L8=$C$3:$L$3-3))</f>
        <v>7</v>
      </c>
      <c r="T8" s="65">
        <f t="array" ref="T8">SUMPRODUCT(--(C8:L8=$C$3:$L$3-2))</f>
        <v>2</v>
      </c>
      <c r="U8" s="66">
        <f t="array" ref="U8">SUMPRODUCT(--(C8:L8=$C$3:$L$3-1))</f>
        <v>0</v>
      </c>
      <c r="V8" s="67">
        <f t="array" ref="V8">SUMPRODUCT(--(C8:L8=$C$3:$L$3))</f>
        <v>1</v>
      </c>
      <c r="W8" s="68">
        <f t="array" ref="W8">SUMPRODUCT(--(C8:L8=$C$3:$L$3+1))</f>
        <v>0</v>
      </c>
      <c r="X8" s="69">
        <f t="array" ref="X8">SUM(SUMPRODUCT(--(C8:L8=$C$3:$L$3+2)), SUMPRODUCT(--(C8:L8=$C$3:$L$3+3)))
</f>
        <v>0</v>
      </c>
      <c r="Y8" s="35" t="str">
        <f t="shared" si="7"/>
        <v>C+</v>
      </c>
      <c r="Z8" s="24" t="str">
        <f t="shared" si="8"/>
        <v>#DIV/0!</v>
      </c>
      <c r="AA8" s="1"/>
      <c r="AB8" s="1"/>
      <c r="AC8" s="1"/>
      <c r="AD8" s="1"/>
    </row>
    <row r="9" ht="15.75" customHeight="1">
      <c r="A9" s="59"/>
      <c r="B9" s="60"/>
      <c r="C9" s="80"/>
      <c r="D9" s="81"/>
      <c r="E9" s="82"/>
      <c r="F9" s="81"/>
      <c r="G9" s="81"/>
      <c r="H9" s="81"/>
      <c r="I9" s="81"/>
      <c r="J9" s="81"/>
      <c r="K9" s="83"/>
      <c r="L9" s="27"/>
      <c r="M9" s="57">
        <f t="shared" si="2"/>
        <v>0</v>
      </c>
      <c r="N9" s="58">
        <f t="shared" si="3"/>
        <v>0</v>
      </c>
      <c r="O9" s="58">
        <f t="shared" si="1"/>
        <v>0</v>
      </c>
      <c r="P9" s="58">
        <f t="shared" si="4"/>
        <v>0</v>
      </c>
      <c r="Q9" s="58">
        <f t="shared" si="5"/>
        <v>0</v>
      </c>
      <c r="R9" s="63">
        <f t="shared" si="6"/>
        <v>0</v>
      </c>
      <c r="S9" s="64">
        <f t="array" ref="S9">SUMPRODUCT(--(C9:L9=$C$3:$L$3-3))</f>
        <v>7</v>
      </c>
      <c r="T9" s="65">
        <f t="array" ref="T9">SUMPRODUCT(--(C9:L9=$C$3:$L$3-2))</f>
        <v>2</v>
      </c>
      <c r="U9" s="66">
        <f t="array" ref="U9">SUMPRODUCT(--(C9:L9=$C$3:$L$3-1))</f>
        <v>0</v>
      </c>
      <c r="V9" s="67">
        <f t="array" ref="V9">SUMPRODUCT(--(C9:L9=$C$3:$L$3))</f>
        <v>1</v>
      </c>
      <c r="W9" s="68">
        <f t="array" ref="W9">SUMPRODUCT(--(C9:L9=$C$3:$L$3+1))</f>
        <v>0</v>
      </c>
      <c r="X9" s="69">
        <f t="array" ref="X9">SUM(SUMPRODUCT(--(C9:L9=$C$3:$L$3+2)), SUMPRODUCT(--(C9:L9=$C$3:$L$3+3)))
</f>
        <v>0</v>
      </c>
      <c r="Y9" s="35" t="str">
        <f t="shared" si="7"/>
        <v>C+</v>
      </c>
      <c r="Z9" s="24" t="str">
        <f t="shared" si="8"/>
        <v>#DIV/0!</v>
      </c>
      <c r="AA9" s="1"/>
      <c r="AB9" s="1"/>
      <c r="AC9" s="1"/>
      <c r="AD9" s="1"/>
    </row>
    <row r="10" ht="15.75" customHeight="1">
      <c r="A10" s="59"/>
      <c r="B10" s="60"/>
      <c r="C10" s="80"/>
      <c r="D10" s="81"/>
      <c r="E10" s="82"/>
      <c r="F10" s="81"/>
      <c r="G10" s="81"/>
      <c r="H10" s="81"/>
      <c r="I10" s="81"/>
      <c r="J10" s="81"/>
      <c r="K10" s="83"/>
      <c r="L10" s="27"/>
      <c r="M10" s="57">
        <f t="shared" si="2"/>
        <v>0</v>
      </c>
      <c r="N10" s="58">
        <f t="shared" si="3"/>
        <v>0</v>
      </c>
      <c r="O10" s="58">
        <f t="shared" si="1"/>
        <v>0</v>
      </c>
      <c r="P10" s="58">
        <f t="shared" si="4"/>
        <v>0</v>
      </c>
      <c r="Q10" s="58">
        <f t="shared" si="5"/>
        <v>0</v>
      </c>
      <c r="R10" s="63">
        <f t="shared" si="6"/>
        <v>0</v>
      </c>
      <c r="S10" s="64">
        <f t="array" ref="S10">SUMPRODUCT(--(C10:L10=$C$3:$L$3-3))</f>
        <v>7</v>
      </c>
      <c r="T10" s="65">
        <f t="array" ref="T10">SUMPRODUCT(--(C10:L10=$C$3:$L$3-2))</f>
        <v>2</v>
      </c>
      <c r="U10" s="66">
        <f t="array" ref="U10">SUMPRODUCT(--(C10:L10=$C$3:$L$3-1))</f>
        <v>0</v>
      </c>
      <c r="V10" s="67">
        <f t="array" ref="V10">SUMPRODUCT(--(C10:L10=$C$3:$L$3))</f>
        <v>1</v>
      </c>
      <c r="W10" s="68">
        <f t="array" ref="W10">SUMPRODUCT(--(C10:L10=$C$3:$L$3+1))</f>
        <v>0</v>
      </c>
      <c r="X10" s="69">
        <f t="array" ref="X10">SUM(SUMPRODUCT(--(C10:L10=$C$3:$L$3+2)), SUMPRODUCT(--(C10:L10=$C$3:$L$3+3)))
</f>
        <v>0</v>
      </c>
      <c r="Y10" s="35" t="str">
        <f t="shared" si="7"/>
        <v>C+</v>
      </c>
      <c r="Z10" s="24" t="str">
        <f t="shared" si="8"/>
        <v>#DIV/0!</v>
      </c>
      <c r="AA10" s="1"/>
      <c r="AB10" s="1"/>
      <c r="AC10" s="1"/>
      <c r="AD10" s="1"/>
    </row>
    <row r="11" ht="15.75" customHeight="1">
      <c r="A11" s="59"/>
      <c r="B11" s="60"/>
      <c r="C11" s="80"/>
      <c r="D11" s="81"/>
      <c r="E11" s="82"/>
      <c r="F11" s="81"/>
      <c r="G11" s="81"/>
      <c r="H11" s="81"/>
      <c r="I11" s="81"/>
      <c r="J11" s="81"/>
      <c r="K11" s="83"/>
      <c r="L11" s="27"/>
      <c r="M11" s="57">
        <f t="shared" si="2"/>
        <v>0</v>
      </c>
      <c r="N11" s="58">
        <f t="shared" si="3"/>
        <v>0</v>
      </c>
      <c r="O11" s="58">
        <f t="shared" si="1"/>
        <v>0</v>
      </c>
      <c r="P11" s="58">
        <f t="shared" si="4"/>
        <v>0</v>
      </c>
      <c r="Q11" s="58">
        <f t="shared" si="5"/>
        <v>0</v>
      </c>
      <c r="R11" s="63">
        <f t="shared" si="6"/>
        <v>0</v>
      </c>
      <c r="S11" s="64">
        <f t="array" ref="S11">SUMPRODUCT(--(C11:L11=$C$3:$L$3-3))</f>
        <v>7</v>
      </c>
      <c r="T11" s="65">
        <f t="array" ref="T11">SUMPRODUCT(--(C11:L11=$C$3:$L$3-2))</f>
        <v>2</v>
      </c>
      <c r="U11" s="66">
        <f t="array" ref="U11">SUMPRODUCT(--(C11:L11=$C$3:$L$3-1))</f>
        <v>0</v>
      </c>
      <c r="V11" s="67">
        <f t="array" ref="V11">SUMPRODUCT(--(C11:L11=$C$3:$L$3))</f>
        <v>1</v>
      </c>
      <c r="W11" s="68">
        <f t="array" ref="W11">SUMPRODUCT(--(C11:L11=$C$3:$L$3+1))</f>
        <v>0</v>
      </c>
      <c r="X11" s="69">
        <f t="array" ref="X11">SUM(SUMPRODUCT(--(C11:L11=$C$3:$L$3+2)), SUMPRODUCT(--(C11:L11=$C$3:$L$3+3)))
</f>
        <v>0</v>
      </c>
      <c r="Y11" s="35" t="str">
        <f t="shared" si="7"/>
        <v>C+</v>
      </c>
      <c r="Z11" s="24" t="str">
        <f t="shared" si="8"/>
        <v>#DIV/0!</v>
      </c>
      <c r="AA11" s="1"/>
      <c r="AB11" s="1"/>
      <c r="AC11" s="1"/>
      <c r="AD11" s="1"/>
    </row>
    <row r="12" ht="15.75" customHeight="1">
      <c r="A12" s="59"/>
      <c r="B12" s="60"/>
      <c r="C12" s="80"/>
      <c r="D12" s="81"/>
      <c r="E12" s="82"/>
      <c r="F12" s="81"/>
      <c r="G12" s="81"/>
      <c r="H12" s="81"/>
      <c r="I12" s="81"/>
      <c r="J12" s="81"/>
      <c r="K12" s="83"/>
      <c r="L12" s="27"/>
      <c r="M12" s="57">
        <f t="shared" si="2"/>
        <v>0</v>
      </c>
      <c r="N12" s="58">
        <f t="shared" si="3"/>
        <v>0</v>
      </c>
      <c r="O12" s="58">
        <f t="shared" si="1"/>
        <v>0</v>
      </c>
      <c r="P12" s="58">
        <f t="shared" si="4"/>
        <v>0</v>
      </c>
      <c r="Q12" s="58">
        <f t="shared" si="5"/>
        <v>0</v>
      </c>
      <c r="R12" s="63">
        <f t="shared" si="6"/>
        <v>0</v>
      </c>
      <c r="S12" s="64">
        <f t="array" ref="S12">SUMPRODUCT(--(C12:L12=$C$3:$L$3-3))</f>
        <v>7</v>
      </c>
      <c r="T12" s="65">
        <f t="array" ref="T12">SUMPRODUCT(--(C12:L12=$C$3:$L$3-2))</f>
        <v>2</v>
      </c>
      <c r="U12" s="66">
        <f t="array" ref="U12">SUMPRODUCT(--(C12:L12=$C$3:$L$3-1))</f>
        <v>0</v>
      </c>
      <c r="V12" s="67">
        <f t="array" ref="V12">SUMPRODUCT(--(C12:L12=$C$3:$L$3))</f>
        <v>1</v>
      </c>
      <c r="W12" s="68">
        <f t="array" ref="W12">SUMPRODUCT(--(C12:L12=$C$3:$L$3+1))</f>
        <v>0</v>
      </c>
      <c r="X12" s="69">
        <f t="array" ref="X12">SUM(SUMPRODUCT(--(C12:L12=$C$3:$L$3+2)), SUMPRODUCT(--(C12:L12=$C$3:$L$3+3)))
</f>
        <v>0</v>
      </c>
      <c r="Y12" s="35" t="str">
        <f t="shared" si="7"/>
        <v>C+</v>
      </c>
      <c r="Z12" s="24" t="str">
        <f t="shared" si="8"/>
        <v>#DIV/0!</v>
      </c>
      <c r="AA12" s="1"/>
      <c r="AB12" s="1"/>
      <c r="AC12" s="1"/>
      <c r="AD12" s="1"/>
    </row>
    <row r="13" ht="15.75" customHeight="1">
      <c r="A13" s="59"/>
      <c r="B13" s="60"/>
      <c r="C13" s="80"/>
      <c r="D13" s="81"/>
      <c r="E13" s="82"/>
      <c r="F13" s="81"/>
      <c r="G13" s="81"/>
      <c r="H13" s="81"/>
      <c r="I13" s="81"/>
      <c r="J13" s="81"/>
      <c r="K13" s="83"/>
      <c r="L13" s="27"/>
      <c r="M13" s="57">
        <f t="shared" si="2"/>
        <v>0</v>
      </c>
      <c r="N13" s="58">
        <f t="shared" si="3"/>
        <v>0</v>
      </c>
      <c r="O13" s="58">
        <f t="shared" si="1"/>
        <v>0</v>
      </c>
      <c r="P13" s="58">
        <f t="shared" si="4"/>
        <v>0</v>
      </c>
      <c r="Q13" s="58">
        <f t="shared" si="5"/>
        <v>0</v>
      </c>
      <c r="R13" s="63">
        <f t="shared" si="6"/>
        <v>0</v>
      </c>
      <c r="S13" s="64">
        <f t="array" ref="S13">SUMPRODUCT(--(C13:L13=$C$3:$L$3-3))</f>
        <v>7</v>
      </c>
      <c r="T13" s="65">
        <f t="array" ref="T13">SUMPRODUCT(--(C13:L13=$C$3:$L$3-2))</f>
        <v>2</v>
      </c>
      <c r="U13" s="66">
        <f t="array" ref="U13">SUMPRODUCT(--(C13:L13=$C$3:$L$3-1))</f>
        <v>0</v>
      </c>
      <c r="V13" s="67">
        <f t="array" ref="V13">SUMPRODUCT(--(C13:L13=$C$3:$L$3))</f>
        <v>1</v>
      </c>
      <c r="W13" s="68">
        <f t="array" ref="W13">SUMPRODUCT(--(C13:L13=$C$3:$L$3+1))</f>
        <v>0</v>
      </c>
      <c r="X13" s="69">
        <f t="array" ref="X13">SUM(SUMPRODUCT(--(C13:L13=$C$3:$L$3+2)), SUMPRODUCT(--(C13:L13=$C$3:$L$3+3)))
</f>
        <v>0</v>
      </c>
      <c r="Y13" s="35" t="str">
        <f t="shared" si="7"/>
        <v>C+</v>
      </c>
      <c r="Z13" s="24" t="str">
        <f t="shared" si="8"/>
        <v>#DIV/0!</v>
      </c>
      <c r="AA13" s="1"/>
      <c r="AB13" s="1"/>
      <c r="AC13" s="1"/>
      <c r="AD13" s="1"/>
    </row>
    <row r="14" ht="28.5" customHeight="1">
      <c r="A14" s="59"/>
      <c r="B14" s="60"/>
      <c r="C14" s="80"/>
      <c r="D14" s="81"/>
      <c r="E14" s="82"/>
      <c r="F14" s="81"/>
      <c r="G14" s="81"/>
      <c r="H14" s="81"/>
      <c r="I14" s="81"/>
      <c r="J14" s="81"/>
      <c r="K14" s="83"/>
      <c r="L14" s="27"/>
      <c r="M14" s="57">
        <f t="shared" si="2"/>
        <v>0</v>
      </c>
      <c r="N14" s="58">
        <f t="shared" si="3"/>
        <v>0</v>
      </c>
      <c r="O14" s="58">
        <f t="shared" si="1"/>
        <v>0</v>
      </c>
      <c r="P14" s="58">
        <f t="shared" si="4"/>
        <v>0</v>
      </c>
      <c r="Q14" s="58">
        <f t="shared" si="5"/>
        <v>0</v>
      </c>
      <c r="R14" s="63">
        <f t="shared" si="6"/>
        <v>0</v>
      </c>
      <c r="S14" s="64">
        <f t="array" ref="S14">SUMPRODUCT(--(C14:L14=$C$3:$L$3-3))</f>
        <v>7</v>
      </c>
      <c r="T14" s="65">
        <f t="array" ref="T14">SUMPRODUCT(--(C14:L14=$C$3:$L$3-2))</f>
        <v>2</v>
      </c>
      <c r="U14" s="66">
        <f t="array" ref="U14">SUMPRODUCT(--(C14:L14=$C$3:$L$3-1))</f>
        <v>0</v>
      </c>
      <c r="V14" s="67">
        <f t="array" ref="V14">SUMPRODUCT(--(C14:L14=$C$3:$L$3))</f>
        <v>1</v>
      </c>
      <c r="W14" s="68">
        <f t="array" ref="W14">SUMPRODUCT(--(C14:L14=$C$3:$L$3+1))</f>
        <v>0</v>
      </c>
      <c r="X14" s="69">
        <f t="array" ref="X14">SUM(SUMPRODUCT(--(C14:L14=$C$3:$L$3+2)), SUMPRODUCT(--(C14:L14=$C$3:$L$3+3)))
</f>
        <v>0</v>
      </c>
      <c r="Y14" s="35" t="str">
        <f t="shared" si="7"/>
        <v>C+</v>
      </c>
      <c r="Z14" s="24" t="str">
        <f t="shared" si="8"/>
        <v>#DIV/0!</v>
      </c>
      <c r="AA14" s="1"/>
      <c r="AB14" s="1"/>
      <c r="AC14" s="1"/>
      <c r="AD14" s="1"/>
    </row>
    <row r="15" ht="15.75" customHeight="1">
      <c r="A15" s="59"/>
      <c r="B15" s="60"/>
      <c r="C15" s="80"/>
      <c r="D15" s="81"/>
      <c r="E15" s="82"/>
      <c r="F15" s="81"/>
      <c r="G15" s="81"/>
      <c r="H15" s="81"/>
      <c r="I15" s="81"/>
      <c r="J15" s="81"/>
      <c r="K15" s="83"/>
      <c r="L15" s="27"/>
      <c r="M15" s="57">
        <f t="shared" si="2"/>
        <v>0</v>
      </c>
      <c r="N15" s="58">
        <f t="shared" si="3"/>
        <v>0</v>
      </c>
      <c r="O15" s="58">
        <f t="shared" si="1"/>
        <v>0</v>
      </c>
      <c r="P15" s="58">
        <f t="shared" si="4"/>
        <v>0</v>
      </c>
      <c r="Q15" s="58">
        <f t="shared" si="5"/>
        <v>0</v>
      </c>
      <c r="R15" s="63">
        <f t="shared" si="6"/>
        <v>0</v>
      </c>
      <c r="S15" s="64">
        <f t="array" ref="S15">SUMPRODUCT(--(C15:L15=$C$3:$L$3-3))</f>
        <v>7</v>
      </c>
      <c r="T15" s="65">
        <f t="array" ref="T15">SUMPRODUCT(--(C15:L15=$C$3:$L$3-2))</f>
        <v>2</v>
      </c>
      <c r="U15" s="66">
        <f t="array" ref="U15">SUMPRODUCT(--(C15:L15=$C$3:$L$3-1))</f>
        <v>0</v>
      </c>
      <c r="V15" s="67">
        <f t="array" ref="V15">SUMPRODUCT(--(C15:L15=$C$3:$L$3))</f>
        <v>1</v>
      </c>
      <c r="W15" s="68">
        <f t="array" ref="W15">SUMPRODUCT(--(C15:L15=$C$3:$L$3+1))</f>
        <v>0</v>
      </c>
      <c r="X15" s="69">
        <f t="array" ref="X15">SUM(SUMPRODUCT(--(C15:L15=$C$3:$L$3+2)), SUMPRODUCT(--(C15:L15=$C$3:$L$3+3)))
</f>
        <v>0</v>
      </c>
      <c r="Y15" s="35" t="str">
        <f t="shared" si="7"/>
        <v>C+</v>
      </c>
      <c r="Z15" s="24" t="str">
        <f t="shared" si="8"/>
        <v>#DIV/0!</v>
      </c>
      <c r="AA15" s="1"/>
      <c r="AB15" s="1"/>
      <c r="AC15" s="1"/>
      <c r="AD15" s="1"/>
    </row>
    <row r="16" ht="24.75" customHeight="1">
      <c r="A16" s="59"/>
      <c r="B16" s="60"/>
      <c r="C16" s="80"/>
      <c r="D16" s="81"/>
      <c r="E16" s="82"/>
      <c r="F16" s="81"/>
      <c r="G16" s="81"/>
      <c r="H16" s="81"/>
      <c r="I16" s="81"/>
      <c r="J16" s="81"/>
      <c r="K16" s="83"/>
      <c r="L16" s="27"/>
      <c r="M16" s="57">
        <f t="shared" si="2"/>
        <v>0</v>
      </c>
      <c r="N16" s="58">
        <f t="shared" si="3"/>
        <v>0</v>
      </c>
      <c r="O16" s="58">
        <f t="shared" si="1"/>
        <v>0</v>
      </c>
      <c r="P16" s="58">
        <f t="shared" si="4"/>
        <v>0</v>
      </c>
      <c r="Q16" s="58">
        <f t="shared" si="5"/>
        <v>0</v>
      </c>
      <c r="R16" s="63">
        <f t="shared" si="6"/>
        <v>0</v>
      </c>
      <c r="S16" s="64">
        <f t="array" ref="S16">SUMPRODUCT(--(C16:L16=$C$3:$L$3-3))</f>
        <v>7</v>
      </c>
      <c r="T16" s="65">
        <f t="array" ref="T16">SUMPRODUCT(--(C16:L16=$C$3:$L$3-2))</f>
        <v>2</v>
      </c>
      <c r="U16" s="66">
        <f t="array" ref="U16">SUMPRODUCT(--(C16:L16=$C$3:$L$3-1))</f>
        <v>0</v>
      </c>
      <c r="V16" s="67">
        <f t="array" ref="V16">SUMPRODUCT(--(C16:L16=$C$3:$L$3))</f>
        <v>1</v>
      </c>
      <c r="W16" s="68">
        <f t="array" ref="W16">SUMPRODUCT(--(C16:L16=$C$3:$L$3+1))</f>
        <v>0</v>
      </c>
      <c r="X16" s="69">
        <f t="array" ref="X16">SUM(SUMPRODUCT(--(C16:L16=$C$3:$L$3+2)), SUMPRODUCT(--(C16:L16=$C$3:$L$3+3)))
</f>
        <v>0</v>
      </c>
      <c r="Y16" s="35" t="str">
        <f t="shared" si="7"/>
        <v>C+</v>
      </c>
      <c r="Z16" s="24" t="str">
        <f t="shared" si="8"/>
        <v>#DIV/0!</v>
      </c>
      <c r="AA16" s="1"/>
      <c r="AB16" s="1"/>
      <c r="AC16" s="1"/>
      <c r="AD16" s="1"/>
    </row>
    <row r="17" ht="36.0" customHeight="1">
      <c r="A17" s="59"/>
      <c r="B17" s="60"/>
      <c r="C17" s="84"/>
      <c r="D17" s="82"/>
      <c r="E17" s="81"/>
      <c r="F17" s="81"/>
      <c r="G17" s="81"/>
      <c r="H17" s="81"/>
      <c r="I17" s="81"/>
      <c r="J17" s="81"/>
      <c r="K17" s="83"/>
      <c r="L17" s="27"/>
      <c r="M17" s="57">
        <f t="shared" si="2"/>
        <v>0</v>
      </c>
      <c r="N17" s="58">
        <f t="shared" si="3"/>
        <v>0</v>
      </c>
      <c r="O17" s="58">
        <f t="shared" si="1"/>
        <v>0</v>
      </c>
      <c r="P17" s="58">
        <f t="shared" si="4"/>
        <v>0</v>
      </c>
      <c r="Q17" s="58">
        <f t="shared" si="5"/>
        <v>0</v>
      </c>
      <c r="R17" s="63">
        <f t="shared" si="6"/>
        <v>0</v>
      </c>
      <c r="S17" s="64">
        <f t="array" ref="S17">SUMPRODUCT(--(C17:L17=$C$3:$L$3-3))</f>
        <v>7</v>
      </c>
      <c r="T17" s="65">
        <f t="array" ref="T17">SUMPRODUCT(--(C17:L17=$C$3:$L$3-2))</f>
        <v>2</v>
      </c>
      <c r="U17" s="66">
        <f t="array" ref="U17">SUMPRODUCT(--(C17:L17=$C$3:$L$3-1))</f>
        <v>0</v>
      </c>
      <c r="V17" s="67">
        <f t="array" ref="V17">SUMPRODUCT(--(C17:L17=$C$3:$L$3))</f>
        <v>1</v>
      </c>
      <c r="W17" s="68">
        <f t="array" ref="W17">SUMPRODUCT(--(C17:L17=$C$3:$L$3+1))</f>
        <v>0</v>
      </c>
      <c r="X17" s="69">
        <f t="array" ref="X17">SUM(SUMPRODUCT(--(C17:L17=$C$3:$L$3+2)), SUMPRODUCT(--(C17:L17=$C$3:$L$3+3)))
</f>
        <v>0</v>
      </c>
      <c r="Y17" s="35" t="str">
        <f t="shared" si="7"/>
        <v>C+</v>
      </c>
      <c r="Z17" s="24" t="str">
        <f t="shared" si="8"/>
        <v>#DIV/0!</v>
      </c>
      <c r="AA17" s="1"/>
      <c r="AB17" s="1"/>
      <c r="AC17" s="1"/>
      <c r="AD17" s="1"/>
    </row>
    <row r="18" ht="15.75" customHeight="1">
      <c r="A18" s="59"/>
      <c r="B18" s="60"/>
      <c r="C18" s="84"/>
      <c r="D18" s="82"/>
      <c r="E18" s="81"/>
      <c r="F18" s="81"/>
      <c r="G18" s="81"/>
      <c r="H18" s="81"/>
      <c r="I18" s="81"/>
      <c r="J18" s="81"/>
      <c r="K18" s="83"/>
      <c r="L18" s="27"/>
      <c r="M18" s="57">
        <f t="shared" si="2"/>
        <v>0</v>
      </c>
      <c r="N18" s="58">
        <f t="shared" si="3"/>
        <v>0</v>
      </c>
      <c r="O18" s="58">
        <f t="shared" si="1"/>
        <v>0</v>
      </c>
      <c r="P18" s="58">
        <f t="shared" si="4"/>
        <v>0</v>
      </c>
      <c r="Q18" s="58">
        <f t="shared" si="5"/>
        <v>0</v>
      </c>
      <c r="R18" s="63">
        <f t="shared" si="6"/>
        <v>0</v>
      </c>
      <c r="S18" s="64">
        <f t="array" ref="S18">SUMPRODUCT(--(C18:L18=$C$3:$L$3-3))</f>
        <v>7</v>
      </c>
      <c r="T18" s="65">
        <f t="array" ref="T18">SUMPRODUCT(--(C18:L18=$C$3:$L$3-2))</f>
        <v>2</v>
      </c>
      <c r="U18" s="66">
        <f t="array" ref="U18">SUMPRODUCT(--(C18:L18=$C$3:$L$3-1))</f>
        <v>0</v>
      </c>
      <c r="V18" s="67">
        <f t="array" ref="V18">SUMPRODUCT(--(C18:L18=$C$3:$L$3))</f>
        <v>1</v>
      </c>
      <c r="W18" s="68">
        <f t="array" ref="W18">SUMPRODUCT(--(C18:L18=$C$3:$L$3+1))</f>
        <v>0</v>
      </c>
      <c r="X18" s="69">
        <f t="array" ref="X18">SUM(SUMPRODUCT(--(C18:L18=$C$3:$L$3+2)), SUMPRODUCT(--(C18:L18=$C$3:$L$3+3)))
</f>
        <v>0</v>
      </c>
      <c r="Y18" s="35" t="str">
        <f t="shared" si="7"/>
        <v>C+</v>
      </c>
      <c r="Z18" s="24" t="str">
        <f t="shared" si="8"/>
        <v>#DIV/0!</v>
      </c>
      <c r="AA18" s="1"/>
      <c r="AB18" s="1"/>
      <c r="AC18" s="1"/>
      <c r="AD18" s="1"/>
    </row>
    <row r="19" ht="15.75" customHeight="1">
      <c r="A19" s="25"/>
      <c r="B19" s="26"/>
      <c r="C19" s="27"/>
      <c r="D19" s="27"/>
      <c r="E19" s="27"/>
      <c r="F19" s="27"/>
      <c r="G19" s="27"/>
      <c r="H19" s="27"/>
      <c r="I19" s="27"/>
      <c r="J19" s="27"/>
      <c r="K19" s="28"/>
      <c r="L19" s="27"/>
      <c r="M19" s="57">
        <f t="shared" si="2"/>
        <v>0</v>
      </c>
      <c r="N19" s="58">
        <f t="shared" si="3"/>
        <v>0</v>
      </c>
      <c r="O19" s="58">
        <f t="shared" si="1"/>
        <v>0</v>
      </c>
      <c r="P19" s="58">
        <f t="shared" si="4"/>
        <v>0</v>
      </c>
      <c r="Q19" s="58">
        <f t="shared" si="5"/>
        <v>0</v>
      </c>
      <c r="R19" s="63">
        <f t="shared" si="6"/>
        <v>0</v>
      </c>
      <c r="S19" s="64">
        <f t="array" ref="S19">SUMPRODUCT(--(C19:L19=$C$3:$L$3-3))</f>
        <v>7</v>
      </c>
      <c r="T19" s="65">
        <f t="array" ref="T19">SUMPRODUCT(--(C19:L19=$C$3:$L$3-2))</f>
        <v>2</v>
      </c>
      <c r="U19" s="66">
        <f t="array" ref="U19">SUMPRODUCT(--(C19:L19=$C$3:$L$3-1))</f>
        <v>0</v>
      </c>
      <c r="V19" s="67">
        <f t="array" ref="V19">SUMPRODUCT(--(C19:L19=$C$3:$L$3))</f>
        <v>1</v>
      </c>
      <c r="W19" s="68">
        <f t="array" ref="W19">SUMPRODUCT(--(C19:L19=$C$3:$L$3+1))</f>
        <v>0</v>
      </c>
      <c r="X19" s="69">
        <f t="array" ref="X19">SUM(SUMPRODUCT(--(C19:L19=$C$3:$L$3+2)), SUMPRODUCT(--(C19:L19=$C$3:$L$3+3)))
</f>
        <v>0</v>
      </c>
      <c r="Y19" s="35" t="str">
        <f t="shared" si="7"/>
        <v>C+</v>
      </c>
      <c r="Z19" s="24" t="str">
        <f t="shared" si="8"/>
        <v>#DIV/0!</v>
      </c>
      <c r="AA19" s="1"/>
      <c r="AB19" s="1"/>
      <c r="AC19" s="1"/>
      <c r="AD19" s="1"/>
    </row>
    <row r="20" ht="15.75" customHeight="1">
      <c r="A20" s="25"/>
      <c r="B20" s="26"/>
      <c r="C20" s="27"/>
      <c r="D20" s="27"/>
      <c r="E20" s="27"/>
      <c r="F20" s="27"/>
      <c r="G20" s="27"/>
      <c r="H20" s="27"/>
      <c r="I20" s="27"/>
      <c r="J20" s="27"/>
      <c r="K20" s="28"/>
      <c r="L20" s="27"/>
      <c r="M20" s="57">
        <f t="shared" si="2"/>
        <v>0</v>
      </c>
      <c r="N20" s="58">
        <f t="shared" si="3"/>
        <v>0</v>
      </c>
      <c r="O20" s="58">
        <f t="shared" si="1"/>
        <v>0</v>
      </c>
      <c r="P20" s="58">
        <f t="shared" si="4"/>
        <v>0</v>
      </c>
      <c r="Q20" s="58">
        <f t="shared" si="5"/>
        <v>0</v>
      </c>
      <c r="R20" s="63">
        <f t="shared" si="6"/>
        <v>0</v>
      </c>
      <c r="S20" s="64">
        <f t="array" ref="S20">SUMPRODUCT(--(C20:L20=$C$3:$L$3-3))</f>
        <v>7</v>
      </c>
      <c r="T20" s="65">
        <f t="array" ref="T20">SUMPRODUCT(--(C20:L20=$C$3:$L$3-2))</f>
        <v>2</v>
      </c>
      <c r="U20" s="66">
        <f t="array" ref="U20">SUMPRODUCT(--(C20:L20=$C$3:$L$3-1))</f>
        <v>0</v>
      </c>
      <c r="V20" s="67">
        <f t="array" ref="V20">SUMPRODUCT(--(C20:L20=$C$3:$L$3))</f>
        <v>1</v>
      </c>
      <c r="W20" s="68">
        <f t="array" ref="W20">SUMPRODUCT(--(C20:L20=$C$3:$L$3+1))</f>
        <v>0</v>
      </c>
      <c r="X20" s="69">
        <f t="array" ref="X20">SUM(SUMPRODUCT(--(C20:L20=$C$3:$L$3+2)), SUMPRODUCT(--(C20:L20=$C$3:$L$3+3)))
</f>
        <v>0</v>
      </c>
      <c r="Y20" s="35" t="str">
        <f t="shared" si="7"/>
        <v>C+</v>
      </c>
      <c r="Z20" s="24" t="str">
        <f t="shared" si="8"/>
        <v>#DIV/0!</v>
      </c>
      <c r="AA20" s="1"/>
      <c r="AB20" s="1"/>
      <c r="AC20" s="1"/>
      <c r="AD20" s="1"/>
    </row>
    <row r="21" ht="15.75" customHeight="1">
      <c r="A21" s="25"/>
      <c r="B21" s="26"/>
      <c r="C21" s="27"/>
      <c r="D21" s="27"/>
      <c r="E21" s="27"/>
      <c r="F21" s="27"/>
      <c r="G21" s="27"/>
      <c r="H21" s="27"/>
      <c r="I21" s="27"/>
      <c r="J21" s="27"/>
      <c r="K21" s="28"/>
      <c r="L21" s="27"/>
      <c r="M21" s="57">
        <f t="shared" si="2"/>
        <v>0</v>
      </c>
      <c r="N21" s="58">
        <f t="shared" si="3"/>
        <v>0</v>
      </c>
      <c r="O21" s="58">
        <f t="shared" si="1"/>
        <v>0</v>
      </c>
      <c r="P21" s="58">
        <f t="shared" si="4"/>
        <v>0</v>
      </c>
      <c r="Q21" s="58">
        <f t="shared" si="5"/>
        <v>0</v>
      </c>
      <c r="R21" s="63">
        <f t="shared" si="6"/>
        <v>0</v>
      </c>
      <c r="S21" s="64">
        <f t="array" ref="S21">SUMPRODUCT(--(C21:L21=$C$3:$L$3-3))</f>
        <v>7</v>
      </c>
      <c r="T21" s="65">
        <f t="array" ref="T21">SUMPRODUCT(--(C21:L21=$C$3:$L$3-2))</f>
        <v>2</v>
      </c>
      <c r="U21" s="66">
        <f t="array" ref="U21">SUMPRODUCT(--(C21:L21=$C$3:$L$3-1))</f>
        <v>0</v>
      </c>
      <c r="V21" s="67">
        <f t="array" ref="V21">SUMPRODUCT(--(C21:L21=$C$3:$L$3))</f>
        <v>1</v>
      </c>
      <c r="W21" s="68">
        <f t="array" ref="W21">SUMPRODUCT(--(C21:L21=$C$3:$L$3+1))</f>
        <v>0</v>
      </c>
      <c r="X21" s="69">
        <f t="array" ref="X21">SUM(SUMPRODUCT(--(C21:L21=$C$3:$L$3+2)), SUMPRODUCT(--(C21:L21=$C$3:$L$3+3)))
</f>
        <v>0</v>
      </c>
      <c r="Y21" s="35" t="str">
        <f t="shared" si="7"/>
        <v>C+</v>
      </c>
      <c r="Z21" s="24" t="str">
        <f t="shared" si="8"/>
        <v>#DIV/0!</v>
      </c>
      <c r="AA21" s="1"/>
      <c r="AB21" s="1"/>
      <c r="AC21" s="1"/>
      <c r="AD21" s="1"/>
    </row>
    <row r="22" ht="15.75" customHeight="1">
      <c r="A22" s="25"/>
      <c r="B22" s="26"/>
      <c r="C22" s="36"/>
      <c r="D22" s="36"/>
      <c r="E22" s="36"/>
      <c r="F22" s="36"/>
      <c r="G22" s="37"/>
      <c r="H22" s="38"/>
      <c r="I22" s="38"/>
      <c r="J22" s="38"/>
      <c r="K22" s="27"/>
      <c r="L22" s="27"/>
      <c r="M22" s="57">
        <f t="shared" si="2"/>
        <v>0</v>
      </c>
      <c r="N22" s="58">
        <f t="shared" si="3"/>
        <v>0</v>
      </c>
      <c r="O22" s="58">
        <f t="shared" si="1"/>
        <v>0</v>
      </c>
      <c r="P22" s="58">
        <f t="shared" si="4"/>
        <v>0</v>
      </c>
      <c r="Q22" s="58">
        <f t="shared" si="5"/>
        <v>0</v>
      </c>
      <c r="R22" s="63">
        <f t="shared" si="6"/>
        <v>0</v>
      </c>
      <c r="S22" s="64">
        <f t="array" ref="S22">SUMPRODUCT(--(C22:L22=$C$3:$L$3-3))</f>
        <v>7</v>
      </c>
      <c r="T22" s="65">
        <f t="array" ref="T22">SUMPRODUCT(--(C22:L22=$C$3:$L$3-2))</f>
        <v>2</v>
      </c>
      <c r="U22" s="66">
        <f t="array" ref="U22">SUMPRODUCT(--(C22:L22=$C$3:$L$3-1))</f>
        <v>0</v>
      </c>
      <c r="V22" s="67">
        <f t="array" ref="V22">SUMPRODUCT(--(C22:L22=$C$3:$L$3))</f>
        <v>1</v>
      </c>
      <c r="W22" s="68">
        <f t="array" ref="W22">SUMPRODUCT(--(C22:L22=$C$3:$L$3+1))</f>
        <v>0</v>
      </c>
      <c r="X22" s="69">
        <f t="array" ref="X22">SUM(SUMPRODUCT(--(C22:L22=$C$3:$L$3+2)), SUMPRODUCT(--(C22:L22=$C$3:$L$3+3)))
</f>
        <v>0</v>
      </c>
      <c r="Y22" s="35" t="str">
        <f t="shared" si="7"/>
        <v>C+</v>
      </c>
      <c r="Z22" s="24" t="str">
        <f t="shared" si="8"/>
        <v>#DIV/0!</v>
      </c>
      <c r="AA22" s="1"/>
      <c r="AB22" s="1"/>
      <c r="AC22" s="1"/>
      <c r="AD22" s="1"/>
    </row>
    <row r="23" ht="15.75" customHeight="1">
      <c r="A23" s="25"/>
      <c r="B23" s="26"/>
      <c r="C23" s="39"/>
      <c r="D23" s="39"/>
      <c r="E23" s="39"/>
      <c r="F23" s="39"/>
      <c r="G23" s="28"/>
      <c r="H23" s="27"/>
      <c r="I23" s="27"/>
      <c r="J23" s="27"/>
      <c r="K23" s="27"/>
      <c r="L23" s="27"/>
      <c r="M23" s="57">
        <f t="shared" si="2"/>
        <v>0</v>
      </c>
      <c r="N23" s="58">
        <f t="shared" si="3"/>
        <v>0</v>
      </c>
      <c r="O23" s="58">
        <f t="shared" si="1"/>
        <v>0</v>
      </c>
      <c r="P23" s="58">
        <f t="shared" si="4"/>
        <v>0</v>
      </c>
      <c r="Q23" s="58">
        <f t="shared" si="5"/>
        <v>0</v>
      </c>
      <c r="R23" s="63">
        <f t="shared" si="6"/>
        <v>0</v>
      </c>
      <c r="S23" s="64">
        <f t="array" ref="S23">SUMPRODUCT(--(C23:L23=$C$3:$L$3-3))</f>
        <v>7</v>
      </c>
      <c r="T23" s="65">
        <f t="array" ref="T23">SUMPRODUCT(--(C23:L23=$C$3:$L$3-2))</f>
        <v>2</v>
      </c>
      <c r="U23" s="66">
        <f t="array" ref="U23">SUMPRODUCT(--(C23:L23=$C$3:$L$3-1))</f>
        <v>0</v>
      </c>
      <c r="V23" s="67">
        <f t="array" ref="V23">SUMPRODUCT(--(C23:L23=$C$3:$L$3))</f>
        <v>1</v>
      </c>
      <c r="W23" s="68">
        <f t="array" ref="W23">SUMPRODUCT(--(C23:L23=$C$3:$L$3+1))</f>
        <v>0</v>
      </c>
      <c r="X23" s="69">
        <f t="array" ref="X23">SUM(SUMPRODUCT(--(C23:L23=$C$3:$L$3+2)), SUMPRODUCT(--(C23:L23=$C$3:$L$3+3)))
</f>
        <v>0</v>
      </c>
      <c r="Y23" s="35" t="str">
        <f t="shared" si="7"/>
        <v>C+</v>
      </c>
      <c r="Z23" s="24" t="str">
        <f t="shared" si="8"/>
        <v>#DIV/0!</v>
      </c>
      <c r="AA23" s="1"/>
      <c r="AB23" s="1"/>
      <c r="AC23" s="1"/>
      <c r="AD23" s="1"/>
    </row>
    <row r="24" ht="15.75" customHeight="1">
      <c r="A24" s="25"/>
      <c r="B24" s="26"/>
      <c r="C24" s="39"/>
      <c r="D24" s="39"/>
      <c r="E24" s="39"/>
      <c r="F24" s="39"/>
      <c r="G24" s="28"/>
      <c r="H24" s="27"/>
      <c r="I24" s="27"/>
      <c r="J24" s="27"/>
      <c r="K24" s="27"/>
      <c r="L24" s="27"/>
      <c r="M24" s="57">
        <f t="shared" si="2"/>
        <v>0</v>
      </c>
      <c r="N24" s="58">
        <f t="shared" si="3"/>
        <v>0</v>
      </c>
      <c r="O24" s="58">
        <f t="shared" si="1"/>
        <v>0</v>
      </c>
      <c r="P24" s="58">
        <f t="shared" si="4"/>
        <v>0</v>
      </c>
      <c r="Q24" s="58">
        <f t="shared" si="5"/>
        <v>0</v>
      </c>
      <c r="R24" s="63">
        <f t="shared" si="6"/>
        <v>0</v>
      </c>
      <c r="S24" s="64">
        <f t="array" ref="S24">SUMPRODUCT(--(C24:L24=$C$3:$L$3-3))</f>
        <v>7</v>
      </c>
      <c r="T24" s="65">
        <f t="array" ref="T24">SUMPRODUCT(--(C24:L24=$C$3:$L$3-2))</f>
        <v>2</v>
      </c>
      <c r="U24" s="66">
        <f t="array" ref="U24">SUMPRODUCT(--(C24:L24=$C$3:$L$3-1))</f>
        <v>0</v>
      </c>
      <c r="V24" s="67">
        <f t="array" ref="V24">SUMPRODUCT(--(C24:L24=$C$3:$L$3))</f>
        <v>1</v>
      </c>
      <c r="W24" s="68">
        <f t="array" ref="W24">SUMPRODUCT(--(C24:L24=$C$3:$L$3+1))</f>
        <v>0</v>
      </c>
      <c r="X24" s="69">
        <f t="array" ref="X24">SUM(SUMPRODUCT(--(C24:L24=$C$3:$L$3+2)), SUMPRODUCT(--(C24:L24=$C$3:$L$3+3)))
</f>
        <v>0</v>
      </c>
      <c r="Y24" s="35" t="str">
        <f t="shared" si="7"/>
        <v>C+</v>
      </c>
      <c r="Z24" s="24" t="str">
        <f t="shared" si="8"/>
        <v>#DIV/0!</v>
      </c>
      <c r="AA24" s="1"/>
      <c r="AB24" s="1"/>
      <c r="AC24" s="1"/>
      <c r="AD24" s="1"/>
    </row>
    <row r="25" ht="15.75" customHeight="1">
      <c r="A25" s="25"/>
      <c r="B25" s="26"/>
      <c r="C25" s="39"/>
      <c r="D25" s="39"/>
      <c r="E25" s="39"/>
      <c r="F25" s="39"/>
      <c r="G25" s="28"/>
      <c r="H25" s="27"/>
      <c r="I25" s="27"/>
      <c r="J25" s="27"/>
      <c r="K25" s="27"/>
      <c r="L25" s="27"/>
      <c r="M25" s="57">
        <f t="shared" si="2"/>
        <v>0</v>
      </c>
      <c r="N25" s="58">
        <f t="shared" si="3"/>
        <v>0</v>
      </c>
      <c r="O25" s="58">
        <f t="shared" si="1"/>
        <v>0</v>
      </c>
      <c r="P25" s="58">
        <f t="shared" si="4"/>
        <v>0</v>
      </c>
      <c r="Q25" s="58">
        <f t="shared" si="5"/>
        <v>0</v>
      </c>
      <c r="R25" s="63">
        <f t="shared" si="6"/>
        <v>0</v>
      </c>
      <c r="S25" s="64">
        <f t="array" ref="S25">SUMPRODUCT(--(C25:L25=$C$3:$L$3-3))</f>
        <v>7</v>
      </c>
      <c r="T25" s="65">
        <f t="array" ref="T25">SUMPRODUCT(--(C25:L25=$C$3:$L$3-2))</f>
        <v>2</v>
      </c>
      <c r="U25" s="66">
        <f t="array" ref="U25">SUMPRODUCT(--(C25:L25=$C$3:$L$3-1))</f>
        <v>0</v>
      </c>
      <c r="V25" s="67">
        <f t="array" ref="V25">SUMPRODUCT(--(C25:L25=$C$3:$L$3))</f>
        <v>1</v>
      </c>
      <c r="W25" s="68">
        <f t="array" ref="W25">SUMPRODUCT(--(C25:L25=$C$3:$L$3+1))</f>
        <v>0</v>
      </c>
      <c r="X25" s="69">
        <f t="array" ref="X25">SUM(SUMPRODUCT(--(C25:L25=$C$3:$L$3+2)), SUMPRODUCT(--(C25:L25=$C$3:$L$3+3)))
</f>
        <v>0</v>
      </c>
      <c r="Y25" s="35" t="str">
        <f t="shared" si="7"/>
        <v>C+</v>
      </c>
      <c r="Z25" s="24" t="str">
        <f t="shared" si="8"/>
        <v>#DIV/0!</v>
      </c>
      <c r="AA25" s="1"/>
      <c r="AB25" s="1"/>
      <c r="AC25" s="1"/>
      <c r="AD25" s="1"/>
    </row>
    <row r="26" ht="15.75" customHeight="1">
      <c r="A26" s="25"/>
      <c r="B26" s="26"/>
      <c r="C26" s="39"/>
      <c r="D26" s="39"/>
      <c r="E26" s="39"/>
      <c r="F26" s="39"/>
      <c r="G26" s="28"/>
      <c r="H26" s="27"/>
      <c r="I26" s="27"/>
      <c r="J26" s="27"/>
      <c r="K26" s="27"/>
      <c r="L26" s="27"/>
      <c r="M26" s="57">
        <f t="shared" si="2"/>
        <v>0</v>
      </c>
      <c r="N26" s="58">
        <f t="shared" si="3"/>
        <v>0</v>
      </c>
      <c r="O26" s="58">
        <f t="shared" si="1"/>
        <v>0</v>
      </c>
      <c r="P26" s="58">
        <f t="shared" si="4"/>
        <v>0</v>
      </c>
      <c r="Q26" s="58">
        <f t="shared" si="5"/>
        <v>0</v>
      </c>
      <c r="R26" s="63">
        <f t="shared" si="6"/>
        <v>0</v>
      </c>
      <c r="S26" s="64">
        <f t="array" ref="S26">SUMPRODUCT(--(C26:L26=$C$3:$L$3-3))</f>
        <v>7</v>
      </c>
      <c r="T26" s="65">
        <f t="array" ref="T26">SUMPRODUCT(--(C26:L26=$C$3:$L$3-2))</f>
        <v>2</v>
      </c>
      <c r="U26" s="66">
        <f t="array" ref="U26">SUMPRODUCT(--(C26:L26=$C$3:$L$3-1))</f>
        <v>0</v>
      </c>
      <c r="V26" s="67">
        <f t="array" ref="V26">SUMPRODUCT(--(C26:L26=$C$3:$L$3))</f>
        <v>1</v>
      </c>
      <c r="W26" s="68">
        <f t="array" ref="W26">SUMPRODUCT(--(C26:L26=$C$3:$L$3+1))</f>
        <v>0</v>
      </c>
      <c r="X26" s="69">
        <f t="array" ref="X26">SUM(SUMPRODUCT(--(C26:L26=$C$3:$L$3+2)), SUMPRODUCT(--(C26:L26=$C$3:$L$3+3)))
</f>
        <v>0</v>
      </c>
      <c r="Y26" s="35" t="str">
        <f t="shared" si="7"/>
        <v>C+</v>
      </c>
      <c r="Z26" s="24" t="str">
        <f t="shared" si="8"/>
        <v>#DIV/0!</v>
      </c>
      <c r="AA26" s="1"/>
      <c r="AB26" s="1"/>
      <c r="AC26" s="1"/>
      <c r="AD26" s="1"/>
    </row>
    <row r="27" ht="15.75" customHeight="1">
      <c r="A27" s="25"/>
      <c r="B27" s="26"/>
      <c r="C27" s="39"/>
      <c r="D27" s="39"/>
      <c r="E27" s="39"/>
      <c r="F27" s="39"/>
      <c r="G27" s="28"/>
      <c r="H27" s="27"/>
      <c r="I27" s="27"/>
      <c r="J27" s="27"/>
      <c r="K27" s="27"/>
      <c r="L27" s="27"/>
      <c r="M27" s="57">
        <f t="shared" si="2"/>
        <v>0</v>
      </c>
      <c r="N27" s="58">
        <f t="shared" si="3"/>
        <v>0</v>
      </c>
      <c r="O27" s="58">
        <f t="shared" si="1"/>
        <v>0</v>
      </c>
      <c r="P27" s="58">
        <f t="shared" si="4"/>
        <v>0</v>
      </c>
      <c r="Q27" s="58">
        <f t="shared" si="5"/>
        <v>0</v>
      </c>
      <c r="R27" s="63">
        <f t="shared" si="6"/>
        <v>0</v>
      </c>
      <c r="S27" s="64">
        <f t="array" ref="S27">SUMPRODUCT(--(C27:L27=$C$3:$L$3-3))</f>
        <v>7</v>
      </c>
      <c r="T27" s="65">
        <f t="array" ref="T27">SUMPRODUCT(--(C27:L27=$C$3:$L$3-2))</f>
        <v>2</v>
      </c>
      <c r="U27" s="66">
        <f t="array" ref="U27">SUMPRODUCT(--(C27:L27=$C$3:$L$3-1))</f>
        <v>0</v>
      </c>
      <c r="V27" s="67">
        <f t="array" ref="V27">SUMPRODUCT(--(C27:L27=$C$3:$L$3))</f>
        <v>1</v>
      </c>
      <c r="W27" s="68">
        <f t="array" ref="W27">SUMPRODUCT(--(C27:L27=$C$3:$L$3+1))</f>
        <v>0</v>
      </c>
      <c r="X27" s="69">
        <f t="array" ref="X27">SUM(SUMPRODUCT(--(C27:L27=$C$3:$L$3+2)), SUMPRODUCT(--(C27:L27=$C$3:$L$3+3)))
</f>
        <v>0</v>
      </c>
      <c r="Y27" s="35" t="str">
        <f t="shared" si="7"/>
        <v>C+</v>
      </c>
      <c r="Z27" s="24" t="str">
        <f t="shared" si="8"/>
        <v>#DIV/0!</v>
      </c>
      <c r="AA27" s="1"/>
      <c r="AB27" s="1"/>
      <c r="AC27" s="1"/>
      <c r="AD27" s="1"/>
    </row>
    <row r="28" ht="15.75" customHeight="1">
      <c r="A28" s="25"/>
      <c r="B28" s="26"/>
      <c r="C28" s="39"/>
      <c r="D28" s="39"/>
      <c r="E28" s="39"/>
      <c r="F28" s="39"/>
      <c r="G28" s="28"/>
      <c r="H28" s="27"/>
      <c r="I28" s="27"/>
      <c r="J28" s="27"/>
      <c r="K28" s="27"/>
      <c r="L28" s="27"/>
      <c r="M28" s="57">
        <f t="shared" si="2"/>
        <v>0</v>
      </c>
      <c r="N28" s="58">
        <f t="shared" si="3"/>
        <v>0</v>
      </c>
      <c r="O28" s="58">
        <f t="shared" si="1"/>
        <v>0</v>
      </c>
      <c r="P28" s="58">
        <f t="shared" si="4"/>
        <v>0</v>
      </c>
      <c r="Q28" s="58">
        <f t="shared" si="5"/>
        <v>0</v>
      </c>
      <c r="R28" s="63">
        <f t="shared" si="6"/>
        <v>0</v>
      </c>
      <c r="S28" s="64">
        <f t="array" ref="S28">SUMPRODUCT(--(C28:L28=$C$3:$L$3-3))</f>
        <v>7</v>
      </c>
      <c r="T28" s="65">
        <f t="array" ref="T28">SUMPRODUCT(--(C28:L28=$C$3:$L$3-2))</f>
        <v>2</v>
      </c>
      <c r="U28" s="66">
        <f t="array" ref="U28">SUMPRODUCT(--(C28:L28=$C$3:$L$3-1))</f>
        <v>0</v>
      </c>
      <c r="V28" s="67">
        <f t="array" ref="V28">SUMPRODUCT(--(C28:L28=$C$3:$L$3))</f>
        <v>1</v>
      </c>
      <c r="W28" s="68">
        <f t="array" ref="W28">SUMPRODUCT(--(C28:L28=$C$3:$L$3+1))</f>
        <v>0</v>
      </c>
      <c r="X28" s="69">
        <f t="array" ref="X28">SUM(SUMPRODUCT(--(C28:L28=$C$3:$L$3+2)), SUMPRODUCT(--(C28:L28=$C$3:$L$3+3)))
</f>
        <v>0</v>
      </c>
      <c r="Y28" s="35" t="str">
        <f t="shared" si="7"/>
        <v>C+</v>
      </c>
      <c r="Z28" s="24" t="str">
        <f t="shared" si="8"/>
        <v>#DIV/0!</v>
      </c>
      <c r="AA28" s="1"/>
      <c r="AB28" s="1"/>
      <c r="AC28" s="1"/>
      <c r="AD28" s="1"/>
    </row>
    <row r="29" ht="15.75" customHeight="1">
      <c r="A29" s="25"/>
      <c r="B29" s="26"/>
      <c r="C29" s="39"/>
      <c r="D29" s="39"/>
      <c r="E29" s="39"/>
      <c r="F29" s="39"/>
      <c r="G29" s="28"/>
      <c r="H29" s="27"/>
      <c r="I29" s="27"/>
      <c r="J29" s="27"/>
      <c r="K29" s="27"/>
      <c r="L29" s="27"/>
      <c r="M29" s="57">
        <f t="shared" si="2"/>
        <v>0</v>
      </c>
      <c r="N29" s="58">
        <f t="shared" si="3"/>
        <v>0</v>
      </c>
      <c r="O29" s="58">
        <f t="shared" si="1"/>
        <v>0</v>
      </c>
      <c r="P29" s="58">
        <f t="shared" si="4"/>
        <v>0</v>
      </c>
      <c r="Q29" s="58">
        <f t="shared" si="5"/>
        <v>0</v>
      </c>
      <c r="R29" s="63">
        <f t="shared" si="6"/>
        <v>0</v>
      </c>
      <c r="S29" s="64">
        <f t="array" ref="S29">SUMPRODUCT(--(C29:L29=$C$3:$L$3-3))</f>
        <v>7</v>
      </c>
      <c r="T29" s="65">
        <f t="array" ref="T29">SUMPRODUCT(--(C29:L29=$C$3:$L$3-2))</f>
        <v>2</v>
      </c>
      <c r="U29" s="66">
        <f t="array" ref="U29">SUMPRODUCT(--(C29:L29=$C$3:$L$3-1))</f>
        <v>0</v>
      </c>
      <c r="V29" s="67">
        <f t="array" ref="V29">SUMPRODUCT(--(C29:L29=$C$3:$L$3))</f>
        <v>1</v>
      </c>
      <c r="W29" s="68">
        <f t="array" ref="W29">SUMPRODUCT(--(C29:L29=$C$3:$L$3+1))</f>
        <v>0</v>
      </c>
      <c r="X29" s="69">
        <f t="array" ref="X29">SUM(SUMPRODUCT(--(C29:L29=$C$3:$L$3+2)), SUMPRODUCT(--(C29:L29=$C$3:$L$3+3)))
</f>
        <v>0</v>
      </c>
      <c r="Y29" s="35" t="str">
        <f t="shared" si="7"/>
        <v>C+</v>
      </c>
      <c r="Z29" s="24" t="str">
        <f t="shared" si="8"/>
        <v>#DIV/0!</v>
      </c>
      <c r="AA29" s="1"/>
      <c r="AB29" s="1"/>
      <c r="AC29" s="1"/>
      <c r="AD29" s="1"/>
    </row>
    <row r="30" ht="15.75" customHeight="1">
      <c r="A30" s="25"/>
      <c r="B30" s="26"/>
      <c r="C30" s="39"/>
      <c r="D30" s="39"/>
      <c r="E30" s="39"/>
      <c r="F30" s="39"/>
      <c r="G30" s="28"/>
      <c r="H30" s="27"/>
      <c r="I30" s="27"/>
      <c r="J30" s="27"/>
      <c r="K30" s="27"/>
      <c r="L30" s="27"/>
      <c r="M30" s="57">
        <f t="shared" si="2"/>
        <v>0</v>
      </c>
      <c r="N30" s="58">
        <f t="shared" si="3"/>
        <v>0</v>
      </c>
      <c r="O30" s="58">
        <f t="shared" si="1"/>
        <v>0</v>
      </c>
      <c r="P30" s="58">
        <f t="shared" si="4"/>
        <v>0</v>
      </c>
      <c r="Q30" s="58">
        <f t="shared" si="5"/>
        <v>0</v>
      </c>
      <c r="R30" s="63">
        <f t="shared" si="6"/>
        <v>0</v>
      </c>
      <c r="S30" s="64">
        <f t="array" ref="S30">SUMPRODUCT(--(C30:L30=$C$3:$L$3-3))</f>
        <v>7</v>
      </c>
      <c r="T30" s="65">
        <f t="array" ref="T30">SUMPRODUCT(--(C30:L30=$C$3:$L$3-2))</f>
        <v>2</v>
      </c>
      <c r="U30" s="66">
        <f t="array" ref="U30">SUMPRODUCT(--(C30:L30=$C$3:$L$3-1))</f>
        <v>0</v>
      </c>
      <c r="V30" s="67">
        <f t="array" ref="V30">SUMPRODUCT(--(C30:L30=$C$3:$L$3))</f>
        <v>1</v>
      </c>
      <c r="W30" s="68">
        <f t="array" ref="W30">SUMPRODUCT(--(C30:L30=$C$3:$L$3+1))</f>
        <v>0</v>
      </c>
      <c r="X30" s="69">
        <f t="array" ref="X30">SUM(SUMPRODUCT(--(C30:L30=$C$3:$L$3+2)), SUMPRODUCT(--(C30:L30=$C$3:$L$3+3)))
</f>
        <v>0</v>
      </c>
      <c r="Y30" s="35" t="str">
        <f t="shared" si="7"/>
        <v>C+</v>
      </c>
      <c r="Z30" s="24" t="str">
        <f t="shared" si="8"/>
        <v>#DIV/0!</v>
      </c>
      <c r="AA30" s="1"/>
      <c r="AB30" s="1"/>
      <c r="AC30" s="1"/>
      <c r="AD30" s="1"/>
    </row>
    <row r="31" ht="15.75" customHeight="1">
      <c r="A31" s="25"/>
      <c r="B31" s="26"/>
      <c r="C31" s="39"/>
      <c r="D31" s="39"/>
      <c r="E31" s="39"/>
      <c r="F31" s="39"/>
      <c r="G31" s="28"/>
      <c r="H31" s="27"/>
      <c r="I31" s="27"/>
      <c r="J31" s="27"/>
      <c r="K31" s="27"/>
      <c r="L31" s="27"/>
      <c r="M31" s="57">
        <f t="shared" si="2"/>
        <v>0</v>
      </c>
      <c r="N31" s="58">
        <f t="shared" si="3"/>
        <v>0</v>
      </c>
      <c r="O31" s="58">
        <f t="shared" si="1"/>
        <v>0</v>
      </c>
      <c r="P31" s="58">
        <f t="shared" si="4"/>
        <v>0</v>
      </c>
      <c r="Q31" s="58">
        <f t="shared" si="5"/>
        <v>0</v>
      </c>
      <c r="R31" s="63">
        <f t="shared" si="6"/>
        <v>0</v>
      </c>
      <c r="S31" s="64">
        <f t="array" ref="S31">SUMPRODUCT(--(C31:L31=$C$3:$L$3-3))</f>
        <v>7</v>
      </c>
      <c r="T31" s="65">
        <f t="array" ref="T31">SUMPRODUCT(--(C31:L31=$C$3:$L$3-2))</f>
        <v>2</v>
      </c>
      <c r="U31" s="66">
        <f t="array" ref="U31">SUMPRODUCT(--(C31:L31=$C$3:$L$3-1))</f>
        <v>0</v>
      </c>
      <c r="V31" s="67">
        <f t="array" ref="V31">SUMPRODUCT(--(C31:L31=$C$3:$L$3))</f>
        <v>1</v>
      </c>
      <c r="W31" s="68">
        <f t="array" ref="W31">SUMPRODUCT(--(C31:L31=$C$3:$L$3+1))</f>
        <v>0</v>
      </c>
      <c r="X31" s="69">
        <f t="array" ref="X31">SUM(SUMPRODUCT(--(C31:L31=$C$3:$L$3+2)), SUMPRODUCT(--(C31:L31=$C$3:$L$3+3)))
</f>
        <v>0</v>
      </c>
      <c r="Y31" s="35" t="str">
        <f t="shared" si="7"/>
        <v>C+</v>
      </c>
      <c r="Z31" s="24" t="str">
        <f t="shared" si="8"/>
        <v>#DIV/0!</v>
      </c>
      <c r="AA31" s="1"/>
      <c r="AB31" s="1"/>
      <c r="AC31" s="1"/>
      <c r="AD31" s="1"/>
    </row>
    <row r="32" ht="15.75" customHeight="1">
      <c r="A32" s="25"/>
      <c r="B32" s="26"/>
      <c r="C32" s="39"/>
      <c r="D32" s="39"/>
      <c r="E32" s="39"/>
      <c r="F32" s="39"/>
      <c r="G32" s="28"/>
      <c r="H32" s="27"/>
      <c r="I32" s="27"/>
      <c r="J32" s="27"/>
      <c r="K32" s="27"/>
      <c r="L32" s="27"/>
      <c r="M32" s="57">
        <f t="shared" si="2"/>
        <v>0</v>
      </c>
      <c r="N32" s="58">
        <f t="shared" si="3"/>
        <v>0</v>
      </c>
      <c r="O32" s="58">
        <f t="shared" si="1"/>
        <v>0</v>
      </c>
      <c r="P32" s="58">
        <f t="shared" si="4"/>
        <v>0</v>
      </c>
      <c r="Q32" s="58">
        <f t="shared" si="5"/>
        <v>0</v>
      </c>
      <c r="R32" s="63">
        <f t="shared" si="6"/>
        <v>0</v>
      </c>
      <c r="S32" s="64">
        <f t="array" ref="S32">SUMPRODUCT(--(C32:L32=$C$3:$L$3-3))</f>
        <v>7</v>
      </c>
      <c r="T32" s="65">
        <f t="array" ref="T32">SUMPRODUCT(--(C32:L32=$C$3:$L$3-2))</f>
        <v>2</v>
      </c>
      <c r="U32" s="66">
        <f t="array" ref="U32">SUMPRODUCT(--(C32:L32=$C$3:$L$3-1))</f>
        <v>0</v>
      </c>
      <c r="V32" s="67">
        <f t="array" ref="V32">SUMPRODUCT(--(C32:L32=$C$3:$L$3))</f>
        <v>1</v>
      </c>
      <c r="W32" s="68">
        <f t="array" ref="W32">SUMPRODUCT(--(C32:L32=$C$3:$L$3+1))</f>
        <v>0</v>
      </c>
      <c r="X32" s="69">
        <f t="array" ref="X32">SUM(SUMPRODUCT(--(C32:L32=$C$3:$L$3+2)), SUMPRODUCT(--(C32:L32=$C$3:$L$3+3)))
</f>
        <v>0</v>
      </c>
      <c r="Y32" s="35" t="str">
        <f t="shared" si="7"/>
        <v>C+</v>
      </c>
      <c r="Z32" s="24" t="str">
        <f t="shared" si="8"/>
        <v>#DIV/0!</v>
      </c>
      <c r="AA32" s="1"/>
      <c r="AB32" s="1"/>
      <c r="AC32" s="1"/>
      <c r="AD32" s="1"/>
    </row>
    <row r="33" ht="27.75" customHeight="1">
      <c r="A33" s="40"/>
      <c r="B33" s="40"/>
      <c r="C33" s="41"/>
      <c r="D33" s="41"/>
      <c r="E33" s="41"/>
      <c r="F33" s="41"/>
      <c r="G33" s="41"/>
      <c r="H33" s="41"/>
      <c r="I33" s="41"/>
      <c r="J33" s="41"/>
      <c r="K33" s="42"/>
      <c r="L33" s="41"/>
      <c r="M33" s="57">
        <f t="shared" si="2"/>
        <v>0</v>
      </c>
      <c r="N33" s="58">
        <f t="shared" si="3"/>
        <v>0</v>
      </c>
      <c r="O33" s="58">
        <f t="shared" si="1"/>
        <v>0</v>
      </c>
      <c r="P33" s="58">
        <f t="shared" si="4"/>
        <v>0</v>
      </c>
      <c r="Q33" s="58">
        <f t="shared" si="5"/>
        <v>0</v>
      </c>
      <c r="R33" s="63">
        <f t="shared" si="6"/>
        <v>0</v>
      </c>
      <c r="S33" s="64">
        <f t="array" ref="S33">SUMPRODUCT(--(C33:L33=$C$3:$L$3-3))</f>
        <v>7</v>
      </c>
      <c r="T33" s="65">
        <f t="array" ref="T33">SUMPRODUCT(--(C33:L33=$C$3:$L$3-2))</f>
        <v>2</v>
      </c>
      <c r="U33" s="66">
        <f t="array" ref="U33">SUMPRODUCT(--(C33:L33=$C$3:$L$3-1))</f>
        <v>0</v>
      </c>
      <c r="V33" s="67">
        <f t="array" ref="V33">SUMPRODUCT(--(C33:L33=$C$3:$L$3))</f>
        <v>1</v>
      </c>
      <c r="W33" s="68">
        <f t="array" ref="W33">SUMPRODUCT(--(C33:L33=$C$3:$L$3+1))</f>
        <v>0</v>
      </c>
      <c r="X33" s="69">
        <f t="array" ref="X33">SUM(SUMPRODUCT(--(C33:L33=$C$3:$L$3+2)), SUMPRODUCT(--(C33:L33=$C$3:$L$3+3)))
</f>
        <v>0</v>
      </c>
      <c r="Y33" s="35" t="str">
        <f t="shared" si="7"/>
        <v>C+</v>
      </c>
      <c r="Z33" s="24" t="str">
        <f>AVERAGE(#REF!)</f>
        <v>#REF!</v>
      </c>
      <c r="AA33" s="1"/>
      <c r="AB33" s="1"/>
      <c r="AC33" s="1"/>
      <c r="AD33" s="1"/>
    </row>
    <row r="34" ht="27.75" customHeight="1">
      <c r="A34" s="40"/>
      <c r="B34" s="45" t="s">
        <v>25</v>
      </c>
      <c r="C34" s="46" t="str">
        <f t="shared" ref="C34:L34" si="9">AVERAGE(C4:C32)</f>
        <v>#DIV/0!</v>
      </c>
      <c r="D34" s="46" t="str">
        <f t="shared" si="9"/>
        <v>#DIV/0!</v>
      </c>
      <c r="E34" s="46" t="str">
        <f t="shared" si="9"/>
        <v>#DIV/0!</v>
      </c>
      <c r="F34" s="46" t="str">
        <f t="shared" si="9"/>
        <v>#DIV/0!</v>
      </c>
      <c r="G34" s="46" t="str">
        <f t="shared" si="9"/>
        <v>#DIV/0!</v>
      </c>
      <c r="H34" s="46" t="str">
        <f t="shared" si="9"/>
        <v>#DIV/0!</v>
      </c>
      <c r="I34" s="46" t="str">
        <f t="shared" si="9"/>
        <v>#DIV/0!</v>
      </c>
      <c r="J34" s="46" t="str">
        <f t="shared" si="9"/>
        <v>#DIV/0!</v>
      </c>
      <c r="K34" s="46" t="str">
        <f t="shared" si="9"/>
        <v>#DIV/0!</v>
      </c>
      <c r="L34" s="46" t="str">
        <f t="shared" si="9"/>
        <v>#DIV/0!</v>
      </c>
      <c r="M34" s="43"/>
      <c r="N34" s="43"/>
      <c r="O34" s="43"/>
      <c r="P34" s="43"/>
      <c r="Q34" s="43"/>
      <c r="R34" s="43"/>
      <c r="S34" s="43"/>
      <c r="T34" s="40"/>
      <c r="U34" s="40"/>
      <c r="V34" s="40"/>
      <c r="W34" s="40"/>
      <c r="X34" s="40"/>
      <c r="Y34" s="40"/>
      <c r="Z34" s="44"/>
      <c r="AA34" s="1"/>
      <c r="AB34" s="1"/>
      <c r="AC34" s="1"/>
      <c r="AD34" s="1"/>
    </row>
    <row r="35" ht="15.75" customHeight="1">
      <c r="A35" s="1"/>
      <c r="B35" s="1"/>
      <c r="C35" s="1"/>
      <c r="D35" s="1"/>
      <c r="E35" s="1"/>
      <c r="F35" s="1"/>
      <c r="G35" s="1"/>
      <c r="H35" s="1"/>
      <c r="I35" s="1"/>
      <c r="J35" s="1"/>
      <c r="K35" s="1"/>
      <c r="L35" s="1"/>
      <c r="M35" s="40"/>
      <c r="N35" s="40"/>
      <c r="O35" s="40"/>
      <c r="P35" s="40"/>
      <c r="Q35" s="40"/>
      <c r="R35" s="40"/>
      <c r="S35" s="40"/>
      <c r="T35" s="40"/>
      <c r="U35" s="40"/>
      <c r="V35" s="40"/>
      <c r="W35" s="40"/>
      <c r="X35" s="40"/>
      <c r="Y35" s="40"/>
      <c r="Z35" s="40"/>
      <c r="AA35" s="1"/>
      <c r="AB35" s="1"/>
      <c r="AC35" s="1"/>
      <c r="AD35" s="1"/>
    </row>
    <row r="36" ht="15.75" customHeight="1">
      <c r="A36" s="48" t="s">
        <v>26</v>
      </c>
      <c r="B36" s="49"/>
      <c r="C36" s="50" t="str">
        <f t="shared" ref="C36:L36" si="10">CEILING(C34, 1)</f>
        <v>#DIV/0!</v>
      </c>
      <c r="D36" s="50" t="str">
        <f t="shared" si="10"/>
        <v>#DIV/0!</v>
      </c>
      <c r="E36" s="50" t="str">
        <f t="shared" si="10"/>
        <v>#DIV/0!</v>
      </c>
      <c r="F36" s="50" t="str">
        <f t="shared" si="10"/>
        <v>#DIV/0!</v>
      </c>
      <c r="G36" s="50" t="str">
        <f t="shared" si="10"/>
        <v>#DIV/0!</v>
      </c>
      <c r="H36" s="50" t="str">
        <f t="shared" si="10"/>
        <v>#DIV/0!</v>
      </c>
      <c r="I36" s="50" t="str">
        <f t="shared" si="10"/>
        <v>#DIV/0!</v>
      </c>
      <c r="J36" s="50" t="str">
        <f t="shared" si="10"/>
        <v>#DIV/0!</v>
      </c>
      <c r="K36" s="50" t="str">
        <f t="shared" si="10"/>
        <v>#DIV/0!</v>
      </c>
      <c r="L36" s="50" t="str">
        <f t="shared" si="10"/>
        <v>#DIV/0!</v>
      </c>
      <c r="M36" s="1"/>
      <c r="N36" s="1"/>
      <c r="O36" s="1"/>
      <c r="P36" s="1"/>
      <c r="Q36" s="1"/>
      <c r="R36" s="1"/>
      <c r="S36" s="1"/>
      <c r="T36" s="1"/>
      <c r="U36" s="1"/>
      <c r="V36" s="1"/>
      <c r="W36" s="1"/>
      <c r="X36" s="1"/>
      <c r="Y36" s="47"/>
      <c r="Z36" s="1"/>
      <c r="AA36" s="1"/>
      <c r="AB36" s="1"/>
      <c r="AC36" s="1"/>
      <c r="AD36" s="1"/>
    </row>
    <row r="37" ht="36.0" customHeight="1">
      <c r="A37" s="51" t="s">
        <v>27</v>
      </c>
      <c r="B37" s="49"/>
      <c r="C37" s="70">
        <v>3.0</v>
      </c>
      <c r="D37" s="71">
        <v>3.0</v>
      </c>
      <c r="E37" s="71">
        <v>3.0</v>
      </c>
      <c r="F37" s="71">
        <v>2.0</v>
      </c>
      <c r="G37" s="71">
        <v>3.0</v>
      </c>
      <c r="H37" s="71">
        <v>3.0</v>
      </c>
      <c r="I37" s="71">
        <v>3.0</v>
      </c>
      <c r="J37" s="71">
        <v>3.0</v>
      </c>
      <c r="K37" s="71">
        <v>3.0</v>
      </c>
      <c r="L37" s="53"/>
      <c r="M37" s="1"/>
      <c r="N37" s="1"/>
      <c r="O37" s="1"/>
      <c r="P37" s="1"/>
      <c r="Q37" s="1"/>
      <c r="R37" s="1"/>
      <c r="S37" s="1"/>
      <c r="T37" s="1"/>
      <c r="U37" s="1"/>
      <c r="V37" s="1"/>
      <c r="W37" s="1"/>
      <c r="X37" s="1"/>
      <c r="Y37" s="47"/>
      <c r="Z37" s="1"/>
      <c r="AA37" s="1"/>
      <c r="AB37" s="1"/>
      <c r="AC37" s="1"/>
      <c r="AD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47"/>
      <c r="Z38" s="1"/>
      <c r="AA38" s="1"/>
      <c r="AB38" s="1"/>
      <c r="AC38" s="1"/>
      <c r="AD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47"/>
      <c r="Z39" s="1"/>
      <c r="AA39" s="1"/>
      <c r="AB39" s="1"/>
      <c r="AC39" s="1"/>
      <c r="AD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47"/>
      <c r="Z40" s="1"/>
      <c r="AA40" s="1"/>
      <c r="AB40" s="1"/>
      <c r="AC40" s="1"/>
      <c r="AD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47"/>
      <c r="Z41" s="1"/>
      <c r="AA41" s="1"/>
      <c r="AB41" s="1"/>
      <c r="AC41" s="1"/>
      <c r="AD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47"/>
      <c r="Z42" s="1"/>
      <c r="AA42" s="1"/>
      <c r="AB42" s="1"/>
      <c r="AC42" s="1"/>
      <c r="AD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47"/>
      <c r="Z43" s="1"/>
      <c r="AA43" s="1"/>
      <c r="AB43" s="1"/>
      <c r="AC43" s="1"/>
      <c r="AD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47"/>
      <c r="Z44" s="1"/>
      <c r="AA44" s="1"/>
      <c r="AB44" s="1"/>
      <c r="AC44" s="1"/>
      <c r="AD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47"/>
      <c r="Z45" s="1"/>
      <c r="AA45" s="1"/>
      <c r="AB45" s="1"/>
      <c r="AC45" s="1"/>
      <c r="AD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47"/>
      <c r="Z46" s="1"/>
      <c r="AA46" s="1"/>
      <c r="AB46" s="1"/>
      <c r="AC46" s="1"/>
      <c r="AD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47"/>
      <c r="Z47" s="1"/>
      <c r="AA47" s="1"/>
      <c r="AB47" s="1"/>
      <c r="AC47" s="1"/>
      <c r="AD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47"/>
      <c r="Z48" s="1"/>
      <c r="AA48" s="1"/>
      <c r="AB48" s="1"/>
      <c r="AC48" s="1"/>
      <c r="AD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47"/>
      <c r="Z49" s="1"/>
      <c r="AA49" s="1"/>
      <c r="AB49" s="1"/>
      <c r="AC49" s="1"/>
      <c r="AD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47"/>
      <c r="Z50" s="1"/>
      <c r="AA50" s="1"/>
      <c r="AB50" s="1"/>
      <c r="AC50" s="1"/>
      <c r="AD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47"/>
      <c r="Z51" s="1"/>
      <c r="AA51" s="1"/>
      <c r="AB51" s="1"/>
      <c r="AC51" s="1"/>
      <c r="AD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47"/>
      <c r="Z52" s="1"/>
      <c r="AA52" s="1"/>
      <c r="AB52" s="1"/>
      <c r="AC52" s="1"/>
      <c r="AD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47"/>
      <c r="Z53" s="1"/>
      <c r="AA53" s="1"/>
      <c r="AB53" s="1"/>
      <c r="AC53" s="1"/>
      <c r="AD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47"/>
      <c r="Z54" s="1"/>
      <c r="AA54" s="1"/>
      <c r="AB54" s="1"/>
      <c r="AC54" s="1"/>
      <c r="AD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47"/>
      <c r="Z55" s="1"/>
      <c r="AA55" s="1"/>
      <c r="AB55" s="1"/>
      <c r="AC55" s="1"/>
      <c r="AD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47"/>
      <c r="Z56" s="1"/>
      <c r="AA56" s="1"/>
      <c r="AB56" s="1"/>
      <c r="AC56" s="1"/>
      <c r="AD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47"/>
      <c r="Z57" s="1"/>
      <c r="AA57" s="1"/>
      <c r="AB57" s="1"/>
      <c r="AC57" s="1"/>
      <c r="AD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47"/>
      <c r="Z58" s="1"/>
      <c r="AA58" s="1"/>
      <c r="AB58" s="1"/>
      <c r="AC58" s="1"/>
      <c r="AD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47"/>
      <c r="Z59" s="1"/>
      <c r="AA59" s="1"/>
      <c r="AB59" s="1"/>
      <c r="AC59" s="1"/>
      <c r="AD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47"/>
      <c r="Z60" s="1"/>
      <c r="AA60" s="1"/>
      <c r="AB60" s="1"/>
      <c r="AC60" s="1"/>
      <c r="AD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47"/>
      <c r="Z61" s="1"/>
      <c r="AA61" s="1"/>
      <c r="AB61" s="1"/>
      <c r="AC61" s="1"/>
      <c r="AD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47"/>
      <c r="Z62" s="1"/>
      <c r="AA62" s="1"/>
      <c r="AB62" s="1"/>
      <c r="AC62" s="1"/>
      <c r="AD62" s="1"/>
    </row>
    <row r="63" ht="15.75" customHeight="1">
      <c r="A63" s="1"/>
      <c r="B63" s="35" t="s">
        <v>39</v>
      </c>
      <c r="C63" s="35">
        <f>COUNTIF($C$4:$C$32,5)</f>
        <v>0</v>
      </c>
      <c r="D63" s="35">
        <f>COUNTIF($D$4:$D$32,5)</f>
        <v>0</v>
      </c>
      <c r="E63" s="35">
        <f>COUNTIF($E$4:$E$32,5)</f>
        <v>0</v>
      </c>
      <c r="F63" s="35">
        <f>COUNTIF($F$4:$F$32,5)</f>
        <v>0</v>
      </c>
      <c r="G63" s="35">
        <f>COUNTIF($G$4:$G$32,5)</f>
        <v>0</v>
      </c>
      <c r="H63" s="35">
        <f>COUNTIF($H$3:$H$32,5)</f>
        <v>0</v>
      </c>
      <c r="I63" s="35">
        <f>COUNTIF($I$3:$I$32,5)</f>
        <v>0</v>
      </c>
      <c r="J63" s="35">
        <f>COUNTIF($J$3:$J$32,5)</f>
        <v>0</v>
      </c>
      <c r="K63" s="35">
        <f>COUNTIF($K$3:$K$32,5)</f>
        <v>0</v>
      </c>
      <c r="L63" s="35">
        <f>COUNTIF($L$3:$L$32,5)</f>
        <v>0</v>
      </c>
      <c r="M63" s="1"/>
      <c r="N63" s="1"/>
      <c r="O63" s="1"/>
      <c r="P63" s="1"/>
      <c r="Q63" s="1"/>
      <c r="R63" s="1"/>
      <c r="S63" s="1"/>
      <c r="T63" s="1"/>
      <c r="U63" s="1"/>
      <c r="V63" s="1"/>
      <c r="W63" s="1"/>
      <c r="X63" s="1"/>
      <c r="Y63" s="47"/>
      <c r="Z63" s="1"/>
      <c r="AA63" s="1"/>
      <c r="AB63" s="1"/>
      <c r="AC63" s="1"/>
      <c r="AD63" s="1"/>
    </row>
    <row r="64" ht="15.75" customHeight="1">
      <c r="A64" s="1"/>
      <c r="B64" s="35" t="s">
        <v>40</v>
      </c>
      <c r="C64" s="35">
        <f>COUNTIF($C$3:$C$32,4)</f>
        <v>0</v>
      </c>
      <c r="D64" s="35">
        <f>COUNTIF($D$3:$D$32,4)</f>
        <v>0</v>
      </c>
      <c r="E64" s="35">
        <f>COUNTIF($E$3:$E$32,4)</f>
        <v>0</v>
      </c>
      <c r="F64" s="35">
        <f>COUNTIF($L$3:$L$32,4)</f>
        <v>0</v>
      </c>
      <c r="G64" s="35">
        <f>COUNTIF($G$3:$G$32,4)</f>
        <v>0</v>
      </c>
      <c r="H64" s="35">
        <f>COUNTIF($H$3:$H$32,4)</f>
        <v>0</v>
      </c>
      <c r="I64" s="35">
        <f>COUNTIF($I$3:$I$32,4)</f>
        <v>0</v>
      </c>
      <c r="J64" s="35">
        <f>COUNTIF($J$3:$J$32,4)</f>
        <v>0</v>
      </c>
      <c r="K64" s="35">
        <f>COUNTIF($K$3:$K$32,4)</f>
        <v>0</v>
      </c>
      <c r="L64" s="35">
        <f>COUNTIF($L$3:$L$32,4)</f>
        <v>0</v>
      </c>
      <c r="M64" s="1"/>
      <c r="N64" s="1"/>
      <c r="O64" s="1"/>
      <c r="P64" s="1"/>
      <c r="Q64" s="1"/>
      <c r="R64" s="1"/>
      <c r="S64" s="1"/>
      <c r="T64" s="1"/>
      <c r="U64" s="1"/>
      <c r="V64" s="1"/>
      <c r="W64" s="1"/>
      <c r="X64" s="1"/>
      <c r="Y64" s="47"/>
      <c r="Z64" s="1"/>
      <c r="AA64" s="1"/>
      <c r="AB64" s="1"/>
      <c r="AC64" s="1"/>
      <c r="AD64" s="1"/>
    </row>
    <row r="65" ht="15.75" customHeight="1">
      <c r="A65" s="1"/>
      <c r="B65" s="35" t="s">
        <v>41</v>
      </c>
      <c r="C65" s="35">
        <f>COUNTIF($C$3:$C$32,3)</f>
        <v>1</v>
      </c>
      <c r="D65" s="35">
        <f>COUNTIF($D$3:$D$32,3)</f>
        <v>1</v>
      </c>
      <c r="E65" s="35">
        <f>COUNTIF($E$3:$E$32,3)</f>
        <v>1</v>
      </c>
      <c r="F65" s="35">
        <f>COUNTIF($L$3:$L$32,3)</f>
        <v>0</v>
      </c>
      <c r="G65" s="35">
        <f>COUNTIF($G$3:$G$32,3)</f>
        <v>1</v>
      </c>
      <c r="H65" s="35">
        <f>COUNTIF($H$3:$H$32,3)</f>
        <v>1</v>
      </c>
      <c r="I65" s="35">
        <f>COUNTIF($I$3:$I$32,3)</f>
        <v>1</v>
      </c>
      <c r="J65" s="35">
        <f>COUNTIF($J$3:$J$32,3)</f>
        <v>1</v>
      </c>
      <c r="K65" s="35">
        <f>COUNTIF($K$3:$K$32,3)</f>
        <v>0</v>
      </c>
      <c r="L65" s="35">
        <f>COUNTIF($L$3:$L$32,3)</f>
        <v>0</v>
      </c>
      <c r="M65" s="1"/>
      <c r="N65" s="1"/>
      <c r="O65" s="1"/>
      <c r="P65" s="1"/>
      <c r="Q65" s="1"/>
      <c r="R65" s="1"/>
      <c r="S65" s="1"/>
      <c r="T65" s="1"/>
      <c r="U65" s="1"/>
      <c r="V65" s="1"/>
      <c r="W65" s="1"/>
      <c r="X65" s="1"/>
      <c r="Y65" s="47"/>
      <c r="Z65" s="1"/>
      <c r="AA65" s="1"/>
      <c r="AB65" s="1"/>
      <c r="AC65" s="1"/>
      <c r="AD65" s="1"/>
    </row>
    <row r="66" ht="15.75" customHeight="1">
      <c r="A66" s="1"/>
      <c r="B66" s="35" t="s">
        <v>42</v>
      </c>
      <c r="C66" s="35">
        <f>COUNTIF($C$4:$C$32,2)</f>
        <v>0</v>
      </c>
      <c r="D66" s="35">
        <f>COUNTIF($D$4:$D$32,2)</f>
        <v>0</v>
      </c>
      <c r="E66" s="35">
        <f>COUNTIF($E$4:$E$32,2)</f>
        <v>0</v>
      </c>
      <c r="F66" s="35">
        <f>COUNTIF($F$3:$F$32,2)</f>
        <v>1</v>
      </c>
      <c r="G66" s="35">
        <f>COUNTIF($G$4:$G$32,2)</f>
        <v>0</v>
      </c>
      <c r="H66" s="35">
        <f>COUNTIF($H$4:$H$32,2)</f>
        <v>0</v>
      </c>
      <c r="I66" s="35">
        <f>COUNTIF($I$3:$I$32,2)</f>
        <v>0</v>
      </c>
      <c r="J66" s="35">
        <f>COUNTIF($J$4:$J$32,2)</f>
        <v>0</v>
      </c>
      <c r="K66" s="35">
        <f>COUNTIF($K$4:$K$32,2)</f>
        <v>0</v>
      </c>
      <c r="L66" s="35">
        <f>COUNTIF($L$3:$L$32,2)</f>
        <v>0</v>
      </c>
      <c r="M66" s="1"/>
      <c r="N66" s="1"/>
      <c r="O66" s="1"/>
      <c r="P66" s="1"/>
      <c r="Q66" s="1"/>
      <c r="R66" s="1"/>
      <c r="S66" s="1"/>
      <c r="T66" s="1"/>
      <c r="U66" s="1"/>
      <c r="V66" s="1"/>
      <c r="W66" s="1"/>
      <c r="X66" s="1"/>
      <c r="Y66" s="47"/>
      <c r="Z66" s="1"/>
      <c r="AA66" s="1"/>
      <c r="AB66" s="1"/>
      <c r="AC66" s="1"/>
      <c r="AD66" s="1"/>
    </row>
    <row r="67" ht="15.75" customHeight="1">
      <c r="A67" s="1"/>
      <c r="B67" s="35" t="s">
        <v>43</v>
      </c>
      <c r="C67" s="35">
        <f>COUNTIF($C$3:$C$32,1)</f>
        <v>0</v>
      </c>
      <c r="D67" s="35">
        <f>COUNTIF($D$3:$D$32,1)</f>
        <v>0</v>
      </c>
      <c r="E67" s="35">
        <f>COUNTIF($E$3:$E$32,1)</f>
        <v>0</v>
      </c>
      <c r="F67" s="35">
        <f>COUNTIF($F$4:$F$32,1)</f>
        <v>0</v>
      </c>
      <c r="G67" s="35">
        <f>COUNTIF($G$3:$G$32,1)</f>
        <v>0</v>
      </c>
      <c r="H67" s="35">
        <f>COUNTIF($H$3:$H$32,1)</f>
        <v>0</v>
      </c>
      <c r="I67" s="35">
        <f>COUNTIF($I$4:$I$32,1)</f>
        <v>0</v>
      </c>
      <c r="J67" s="35">
        <f>COUNTIF($J$3:$J$32,1)</f>
        <v>0</v>
      </c>
      <c r="K67" s="35">
        <f>COUNTIF($K$3:$K$32,1)</f>
        <v>0</v>
      </c>
      <c r="L67" s="35">
        <f>COUNTIF($L$4:$L$32,1)</f>
        <v>0</v>
      </c>
      <c r="M67" s="1"/>
      <c r="N67" s="1"/>
      <c r="O67" s="1"/>
      <c r="P67" s="1"/>
      <c r="Q67" s="1"/>
      <c r="R67" s="1"/>
      <c r="S67" s="1"/>
      <c r="T67" s="1"/>
      <c r="U67" s="1"/>
      <c r="V67" s="1"/>
      <c r="W67" s="1"/>
      <c r="X67" s="1"/>
      <c r="Y67" s="47"/>
      <c r="Z67" s="1"/>
      <c r="AA67" s="1"/>
      <c r="AB67" s="1"/>
      <c r="AC67" s="1"/>
      <c r="AD67" s="1"/>
    </row>
    <row r="68" ht="15.75" customHeight="1">
      <c r="A68" s="1"/>
      <c r="B68" s="35" t="s">
        <v>44</v>
      </c>
      <c r="C68" s="35">
        <f>COUNTIF($C$2:$C$32,0)</f>
        <v>0</v>
      </c>
      <c r="D68" s="35">
        <f>COUNTIF($D$3:$D$32,0)</f>
        <v>0</v>
      </c>
      <c r="E68" s="35">
        <f>COUNTIF($E$3:$E$32,0)</f>
        <v>0</v>
      </c>
      <c r="F68" s="35">
        <f>COUNTIF($F$3:$F$32,0)</f>
        <v>0</v>
      </c>
      <c r="G68" s="35">
        <f>COUNTIF($G$3:$G$32,0)</f>
        <v>0</v>
      </c>
      <c r="H68" s="35">
        <f>COUNTIF($H$3:$H$32,0)</f>
        <v>0</v>
      </c>
      <c r="I68" s="35">
        <f>COUNTIF($I$3:$I$32,0)</f>
        <v>0</v>
      </c>
      <c r="J68" s="35">
        <f>COUNTIF($J$3:$J$32,0)</f>
        <v>0</v>
      </c>
      <c r="K68" s="35">
        <f>COUNTIF($K$3:$K$32,0)</f>
        <v>0</v>
      </c>
      <c r="L68" s="35">
        <f>COUNTIF($L$3:$L$32,0)</f>
        <v>0</v>
      </c>
      <c r="M68" s="1"/>
      <c r="N68" s="1"/>
      <c r="O68" s="1"/>
      <c r="P68" s="1"/>
      <c r="Q68" s="1"/>
      <c r="R68" s="1"/>
      <c r="S68" s="1"/>
      <c r="T68" s="1"/>
      <c r="U68" s="1"/>
      <c r="V68" s="1"/>
      <c r="W68" s="1"/>
      <c r="X68" s="1"/>
      <c r="Y68" s="47"/>
      <c r="Z68" s="1"/>
      <c r="AA68" s="1"/>
      <c r="AB68" s="1"/>
      <c r="AC68" s="1"/>
      <c r="AD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47"/>
      <c r="Z69" s="1"/>
      <c r="AA69" s="1"/>
      <c r="AB69" s="1"/>
      <c r="AC69" s="1"/>
      <c r="AD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47"/>
      <c r="Z70" s="1"/>
      <c r="AA70" s="1"/>
      <c r="AB70" s="1"/>
      <c r="AC70" s="1"/>
      <c r="AD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47"/>
      <c r="Z71" s="1"/>
      <c r="AA71" s="1"/>
      <c r="AB71" s="1"/>
      <c r="AC71" s="1"/>
      <c r="AD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47"/>
      <c r="Z72" s="1"/>
      <c r="AA72" s="1"/>
      <c r="AB72" s="1"/>
      <c r="AC72" s="1"/>
      <c r="AD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47"/>
      <c r="Z73" s="1"/>
      <c r="AA73" s="1"/>
      <c r="AB73" s="1"/>
      <c r="AC73" s="1"/>
      <c r="AD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47"/>
      <c r="Z74" s="1"/>
      <c r="AA74" s="1"/>
      <c r="AB74" s="1"/>
      <c r="AC74" s="1"/>
      <c r="AD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47"/>
      <c r="Z75" s="1"/>
      <c r="AA75" s="1"/>
      <c r="AB75" s="1"/>
      <c r="AC75" s="1"/>
      <c r="AD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47"/>
      <c r="Z76" s="1"/>
      <c r="AA76" s="1"/>
      <c r="AB76" s="1"/>
      <c r="AC76" s="1"/>
      <c r="AD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47"/>
      <c r="Z77" s="1"/>
      <c r="AA77" s="1"/>
      <c r="AB77" s="1"/>
      <c r="AC77" s="1"/>
      <c r="AD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47"/>
      <c r="Z78" s="1"/>
      <c r="AA78" s="1"/>
      <c r="AB78" s="1"/>
      <c r="AC78" s="1"/>
      <c r="AD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47"/>
      <c r="Z79" s="1"/>
      <c r="AA79" s="1"/>
      <c r="AB79" s="1"/>
      <c r="AC79" s="1"/>
      <c r="AD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47"/>
      <c r="Z80" s="1"/>
      <c r="AA80" s="1"/>
      <c r="AB80" s="1"/>
      <c r="AC80" s="1"/>
      <c r="AD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47"/>
      <c r="Z81" s="1"/>
      <c r="AA81" s="1"/>
      <c r="AB81" s="1"/>
      <c r="AC81" s="1"/>
      <c r="AD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47"/>
      <c r="Z82" s="1"/>
      <c r="AA82" s="1"/>
      <c r="AB82" s="1"/>
      <c r="AC82" s="1"/>
      <c r="AD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47"/>
      <c r="Z83" s="1"/>
      <c r="AA83" s="1"/>
      <c r="AB83" s="1"/>
      <c r="AC83" s="1"/>
      <c r="AD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47"/>
      <c r="Z84" s="1"/>
      <c r="AA84" s="1"/>
      <c r="AB84" s="1"/>
      <c r="AC84" s="1"/>
      <c r="AD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47"/>
      <c r="Z85" s="1"/>
      <c r="AA85" s="1"/>
      <c r="AB85" s="1"/>
      <c r="AC85" s="1"/>
      <c r="AD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47"/>
      <c r="Z86" s="1"/>
      <c r="AA86" s="1"/>
      <c r="AB86" s="1"/>
      <c r="AC86" s="1"/>
      <c r="AD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47"/>
      <c r="Z87" s="1"/>
      <c r="AA87" s="1"/>
      <c r="AB87" s="1"/>
      <c r="AC87" s="1"/>
      <c r="AD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2"/>
      <c r="Z88" s="1"/>
      <c r="AA88" s="1"/>
      <c r="AB88" s="1"/>
      <c r="AC88" s="1"/>
      <c r="AD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2"/>
      <c r="Z89" s="1"/>
      <c r="AA89" s="1"/>
      <c r="AB89" s="1"/>
      <c r="AC89" s="1"/>
      <c r="AD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2"/>
      <c r="Z90" s="1"/>
      <c r="AA90" s="1"/>
      <c r="AB90" s="1"/>
      <c r="AC90" s="1"/>
      <c r="AD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2"/>
      <c r="Z91" s="1"/>
      <c r="AA91" s="1"/>
      <c r="AB91" s="1"/>
      <c r="AC91" s="1"/>
      <c r="AD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2"/>
      <c r="Z92" s="1"/>
      <c r="AA92" s="1"/>
      <c r="AB92" s="1"/>
      <c r="AC92" s="1"/>
      <c r="AD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2"/>
      <c r="Z93" s="1"/>
      <c r="AA93" s="1"/>
      <c r="AB93" s="1"/>
      <c r="AC93" s="1"/>
      <c r="AD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2"/>
      <c r="Z94" s="1"/>
      <c r="AA94" s="1"/>
      <c r="AB94" s="1"/>
      <c r="AC94" s="1"/>
      <c r="AD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2"/>
      <c r="Z95" s="1"/>
      <c r="AA95" s="1"/>
      <c r="AB95" s="1"/>
      <c r="AC95" s="1"/>
      <c r="AD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2"/>
      <c r="Z96" s="1"/>
      <c r="AA96" s="1"/>
      <c r="AB96" s="1"/>
      <c r="AC96" s="1"/>
      <c r="AD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2"/>
      <c r="Z97" s="1"/>
      <c r="AA97" s="1"/>
      <c r="AB97" s="1"/>
      <c r="AC97" s="1"/>
      <c r="AD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2"/>
      <c r="Z98" s="1"/>
      <c r="AA98" s="1"/>
      <c r="AB98" s="1"/>
      <c r="AC98" s="1"/>
      <c r="AD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2"/>
      <c r="Z99" s="1"/>
      <c r="AA99" s="1"/>
      <c r="AB99" s="1"/>
      <c r="AC99" s="1"/>
      <c r="AD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2"/>
      <c r="Z100" s="1"/>
      <c r="AA100" s="1"/>
      <c r="AB100" s="1"/>
      <c r="AC100" s="1"/>
      <c r="AD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2"/>
      <c r="Z101" s="1"/>
      <c r="AA101" s="1"/>
      <c r="AB101" s="1"/>
      <c r="AC101" s="1"/>
      <c r="AD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2"/>
      <c r="Z102" s="1"/>
      <c r="AA102" s="1"/>
      <c r="AB102" s="1"/>
      <c r="AC102" s="1"/>
      <c r="AD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2"/>
      <c r="Z103" s="1"/>
      <c r="AA103" s="1"/>
      <c r="AB103" s="1"/>
      <c r="AC103" s="1"/>
      <c r="AD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2"/>
      <c r="Z104" s="1"/>
      <c r="AA104" s="1"/>
      <c r="AB104" s="1"/>
      <c r="AC104" s="1"/>
      <c r="AD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2"/>
      <c r="Z105" s="1"/>
      <c r="AA105" s="1"/>
      <c r="AB105" s="1"/>
      <c r="AC105" s="1"/>
      <c r="AD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2"/>
      <c r="Z106" s="1"/>
      <c r="AA106" s="1"/>
      <c r="AB106" s="1"/>
      <c r="AC106" s="1"/>
      <c r="AD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2"/>
      <c r="Z107" s="1"/>
      <c r="AA107" s="1"/>
      <c r="AB107" s="1"/>
      <c r="AC107" s="1"/>
      <c r="AD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2"/>
      <c r="Z108" s="1"/>
      <c r="AA108" s="1"/>
      <c r="AB108" s="1"/>
      <c r="AC108" s="1"/>
      <c r="AD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2"/>
      <c r="Z109" s="1"/>
      <c r="AA109" s="1"/>
      <c r="AB109" s="1"/>
      <c r="AC109" s="1"/>
      <c r="AD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2"/>
      <c r="Z110" s="1"/>
      <c r="AA110" s="1"/>
      <c r="AB110" s="1"/>
      <c r="AC110" s="1"/>
      <c r="AD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2"/>
      <c r="Z111" s="1"/>
      <c r="AA111" s="1"/>
      <c r="AB111" s="1"/>
      <c r="AC111" s="1"/>
      <c r="AD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2"/>
      <c r="Z112" s="1"/>
      <c r="AA112" s="1"/>
      <c r="AB112" s="1"/>
      <c r="AC112" s="1"/>
      <c r="AD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2"/>
      <c r="Z113" s="1"/>
      <c r="AA113" s="1"/>
      <c r="AB113" s="1"/>
      <c r="AC113" s="1"/>
      <c r="AD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2"/>
      <c r="Z114" s="1"/>
      <c r="AA114" s="1"/>
      <c r="AB114" s="1"/>
      <c r="AC114" s="1"/>
      <c r="AD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2"/>
      <c r="Z115" s="1"/>
      <c r="AA115" s="1"/>
      <c r="AB115" s="1"/>
      <c r="AC115" s="1"/>
      <c r="AD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2"/>
      <c r="Z116" s="1"/>
      <c r="AA116" s="1"/>
      <c r="AB116" s="1"/>
      <c r="AC116" s="1"/>
      <c r="AD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2"/>
      <c r="Z117" s="1"/>
      <c r="AA117" s="1"/>
      <c r="AB117" s="1"/>
      <c r="AC117" s="1"/>
      <c r="AD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2"/>
      <c r="Z118" s="1"/>
      <c r="AA118" s="1"/>
      <c r="AB118" s="1"/>
      <c r="AC118" s="1"/>
      <c r="AD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2"/>
      <c r="Z119" s="1"/>
      <c r="AA119" s="1"/>
      <c r="AB119" s="1"/>
      <c r="AC119" s="1"/>
      <c r="AD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2"/>
      <c r="Z120" s="1"/>
      <c r="AA120" s="1"/>
      <c r="AB120" s="1"/>
      <c r="AC120" s="1"/>
      <c r="AD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2"/>
      <c r="Z121" s="1"/>
      <c r="AA121" s="1"/>
      <c r="AB121" s="1"/>
      <c r="AC121" s="1"/>
      <c r="AD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2"/>
      <c r="Z122" s="1"/>
      <c r="AA122" s="1"/>
      <c r="AB122" s="1"/>
      <c r="AC122" s="1"/>
      <c r="AD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2"/>
      <c r="Z123" s="1"/>
      <c r="AA123" s="1"/>
      <c r="AB123" s="1"/>
      <c r="AC123" s="1"/>
      <c r="AD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2"/>
      <c r="Z124" s="1"/>
      <c r="AA124" s="1"/>
      <c r="AB124" s="1"/>
      <c r="AC124" s="1"/>
      <c r="AD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2"/>
      <c r="Z125" s="1"/>
      <c r="AA125" s="1"/>
      <c r="AB125" s="1"/>
      <c r="AC125" s="1"/>
      <c r="AD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2"/>
      <c r="Z126" s="1"/>
      <c r="AA126" s="1"/>
      <c r="AB126" s="1"/>
      <c r="AC126" s="1"/>
      <c r="AD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2"/>
      <c r="Z127" s="1"/>
      <c r="AA127" s="1"/>
      <c r="AB127" s="1"/>
      <c r="AC127" s="1"/>
      <c r="AD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2"/>
      <c r="Z128" s="1"/>
      <c r="AA128" s="1"/>
      <c r="AB128" s="1"/>
      <c r="AC128" s="1"/>
      <c r="AD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2"/>
      <c r="Z129" s="1"/>
      <c r="AA129" s="1"/>
      <c r="AB129" s="1"/>
      <c r="AC129" s="1"/>
      <c r="AD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2"/>
      <c r="Z130" s="1"/>
      <c r="AA130" s="1"/>
      <c r="AB130" s="1"/>
      <c r="AC130" s="1"/>
      <c r="AD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2"/>
      <c r="Z131" s="1"/>
      <c r="AA131" s="1"/>
      <c r="AB131" s="1"/>
      <c r="AC131" s="1"/>
      <c r="AD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2"/>
      <c r="Z132" s="1"/>
      <c r="AA132" s="1"/>
      <c r="AB132" s="1"/>
      <c r="AC132" s="1"/>
      <c r="AD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2"/>
      <c r="Z133" s="1"/>
      <c r="AA133" s="1"/>
      <c r="AB133" s="1"/>
      <c r="AC133" s="1"/>
      <c r="AD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2"/>
      <c r="Z134" s="1"/>
      <c r="AA134" s="1"/>
      <c r="AB134" s="1"/>
      <c r="AC134" s="1"/>
      <c r="AD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2"/>
      <c r="Z135" s="1"/>
      <c r="AA135" s="1"/>
      <c r="AB135" s="1"/>
      <c r="AC135" s="1"/>
      <c r="AD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2"/>
      <c r="Z136" s="1"/>
      <c r="AA136" s="1"/>
      <c r="AB136" s="1"/>
      <c r="AC136" s="1"/>
      <c r="AD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2"/>
      <c r="Z137" s="1"/>
      <c r="AA137" s="1"/>
      <c r="AB137" s="1"/>
      <c r="AC137" s="1"/>
      <c r="AD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2"/>
      <c r="Z138" s="1"/>
      <c r="AA138" s="1"/>
      <c r="AB138" s="1"/>
      <c r="AC138" s="1"/>
      <c r="AD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2"/>
      <c r="Z139" s="1"/>
      <c r="AA139" s="1"/>
      <c r="AB139" s="1"/>
      <c r="AC139" s="1"/>
      <c r="AD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2"/>
      <c r="Z140" s="1"/>
      <c r="AA140" s="1"/>
      <c r="AB140" s="1"/>
      <c r="AC140" s="1"/>
      <c r="AD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2"/>
      <c r="Z141" s="1"/>
      <c r="AA141" s="1"/>
      <c r="AB141" s="1"/>
      <c r="AC141" s="1"/>
      <c r="AD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2"/>
      <c r="Z142" s="1"/>
      <c r="AA142" s="1"/>
      <c r="AB142" s="1"/>
      <c r="AC142" s="1"/>
      <c r="AD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2"/>
      <c r="Z143" s="1"/>
      <c r="AA143" s="1"/>
      <c r="AB143" s="1"/>
      <c r="AC143" s="1"/>
      <c r="AD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2"/>
      <c r="Z144" s="1"/>
      <c r="AA144" s="1"/>
      <c r="AB144" s="1"/>
      <c r="AC144" s="1"/>
      <c r="AD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2"/>
      <c r="Z145" s="1"/>
      <c r="AA145" s="1"/>
      <c r="AB145" s="1"/>
      <c r="AC145" s="1"/>
      <c r="AD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2"/>
      <c r="Z146" s="1"/>
      <c r="AA146" s="1"/>
      <c r="AB146" s="1"/>
      <c r="AC146" s="1"/>
      <c r="AD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2"/>
      <c r="Z147" s="1"/>
      <c r="AA147" s="1"/>
      <c r="AB147" s="1"/>
      <c r="AC147" s="1"/>
      <c r="AD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2"/>
      <c r="Z148" s="1"/>
      <c r="AA148" s="1"/>
      <c r="AB148" s="1"/>
      <c r="AC148" s="1"/>
      <c r="AD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2"/>
      <c r="Z149" s="1"/>
      <c r="AA149" s="1"/>
      <c r="AB149" s="1"/>
      <c r="AC149" s="1"/>
      <c r="AD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2"/>
      <c r="Z150" s="1"/>
      <c r="AA150" s="1"/>
      <c r="AB150" s="1"/>
      <c r="AC150" s="1"/>
      <c r="AD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2"/>
      <c r="Z151" s="1"/>
      <c r="AA151" s="1"/>
      <c r="AB151" s="1"/>
      <c r="AC151" s="1"/>
      <c r="AD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2"/>
      <c r="Z152" s="1"/>
      <c r="AA152" s="1"/>
      <c r="AB152" s="1"/>
      <c r="AC152" s="1"/>
      <c r="AD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2"/>
      <c r="Z153" s="1"/>
      <c r="AA153" s="1"/>
      <c r="AB153" s="1"/>
      <c r="AC153" s="1"/>
      <c r="AD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2"/>
      <c r="Z154" s="1"/>
      <c r="AA154" s="1"/>
      <c r="AB154" s="1"/>
      <c r="AC154" s="1"/>
      <c r="AD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2"/>
      <c r="Z155" s="1"/>
      <c r="AA155" s="1"/>
      <c r="AB155" s="1"/>
      <c r="AC155" s="1"/>
      <c r="AD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2"/>
      <c r="Z156" s="1"/>
      <c r="AA156" s="1"/>
      <c r="AB156" s="1"/>
      <c r="AC156" s="1"/>
      <c r="AD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2"/>
      <c r="Z157" s="1"/>
      <c r="AA157" s="1"/>
      <c r="AB157" s="1"/>
      <c r="AC157" s="1"/>
      <c r="AD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2"/>
      <c r="Z158" s="1"/>
      <c r="AA158" s="1"/>
      <c r="AB158" s="1"/>
      <c r="AC158" s="1"/>
      <c r="AD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2"/>
      <c r="Z159" s="1"/>
      <c r="AA159" s="1"/>
      <c r="AB159" s="1"/>
      <c r="AC159" s="1"/>
      <c r="AD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2"/>
      <c r="Z160" s="1"/>
      <c r="AA160" s="1"/>
      <c r="AB160" s="1"/>
      <c r="AC160" s="1"/>
      <c r="AD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2"/>
      <c r="Z161" s="1"/>
      <c r="AA161" s="1"/>
      <c r="AB161" s="1"/>
      <c r="AC161" s="1"/>
      <c r="AD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2"/>
      <c r="Z162" s="1"/>
      <c r="AA162" s="1"/>
      <c r="AB162" s="1"/>
      <c r="AC162" s="1"/>
      <c r="AD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2"/>
      <c r="Z163" s="1"/>
      <c r="AA163" s="1"/>
      <c r="AB163" s="1"/>
      <c r="AC163" s="1"/>
      <c r="AD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2"/>
      <c r="Z164" s="1"/>
      <c r="AA164" s="1"/>
      <c r="AB164" s="1"/>
      <c r="AC164" s="1"/>
      <c r="AD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2"/>
      <c r="Z165" s="1"/>
      <c r="AA165" s="1"/>
      <c r="AB165" s="1"/>
      <c r="AC165" s="1"/>
      <c r="AD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2"/>
      <c r="Z166" s="1"/>
      <c r="AA166" s="1"/>
      <c r="AB166" s="1"/>
      <c r="AC166" s="1"/>
      <c r="AD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2"/>
      <c r="Z167" s="1"/>
      <c r="AA167" s="1"/>
      <c r="AB167" s="1"/>
      <c r="AC167" s="1"/>
      <c r="AD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2"/>
      <c r="Z168" s="1"/>
      <c r="AA168" s="1"/>
      <c r="AB168" s="1"/>
      <c r="AC168" s="1"/>
      <c r="AD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2"/>
      <c r="Z169" s="1"/>
      <c r="AA169" s="1"/>
      <c r="AB169" s="1"/>
      <c r="AC169" s="1"/>
      <c r="AD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2"/>
      <c r="Z170" s="1"/>
      <c r="AA170" s="1"/>
      <c r="AB170" s="1"/>
      <c r="AC170" s="1"/>
      <c r="AD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2"/>
      <c r="Z171" s="1"/>
      <c r="AA171" s="1"/>
      <c r="AB171" s="1"/>
      <c r="AC171" s="1"/>
      <c r="AD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2"/>
      <c r="Z172" s="1"/>
      <c r="AA172" s="1"/>
      <c r="AB172" s="1"/>
      <c r="AC172" s="1"/>
      <c r="AD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2"/>
      <c r="Z173" s="1"/>
      <c r="AA173" s="1"/>
      <c r="AB173" s="1"/>
      <c r="AC173" s="1"/>
      <c r="AD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2"/>
      <c r="Z174" s="1"/>
      <c r="AA174" s="1"/>
      <c r="AB174" s="1"/>
      <c r="AC174" s="1"/>
      <c r="AD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2"/>
      <c r="Z175" s="1"/>
      <c r="AA175" s="1"/>
      <c r="AB175" s="1"/>
      <c r="AC175" s="1"/>
      <c r="AD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2"/>
      <c r="Z176" s="1"/>
      <c r="AA176" s="1"/>
      <c r="AB176" s="1"/>
      <c r="AC176" s="1"/>
      <c r="AD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2"/>
      <c r="Z177" s="1"/>
      <c r="AA177" s="1"/>
      <c r="AB177" s="1"/>
      <c r="AC177" s="1"/>
      <c r="AD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2"/>
      <c r="Z178" s="1"/>
      <c r="AA178" s="1"/>
      <c r="AB178" s="1"/>
      <c r="AC178" s="1"/>
      <c r="AD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2"/>
      <c r="Z179" s="1"/>
      <c r="AA179" s="1"/>
      <c r="AB179" s="1"/>
      <c r="AC179" s="1"/>
      <c r="AD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2"/>
      <c r="Z180" s="1"/>
      <c r="AA180" s="1"/>
      <c r="AB180" s="1"/>
      <c r="AC180" s="1"/>
      <c r="AD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2"/>
      <c r="Z181" s="1"/>
      <c r="AA181" s="1"/>
      <c r="AB181" s="1"/>
      <c r="AC181" s="1"/>
      <c r="AD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2"/>
      <c r="Z182" s="1"/>
      <c r="AA182" s="1"/>
      <c r="AB182" s="1"/>
      <c r="AC182" s="1"/>
      <c r="AD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2"/>
      <c r="Z183" s="1"/>
      <c r="AA183" s="1"/>
      <c r="AB183" s="1"/>
      <c r="AC183" s="1"/>
      <c r="AD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2"/>
      <c r="Z184" s="1"/>
      <c r="AA184" s="1"/>
      <c r="AB184" s="1"/>
      <c r="AC184" s="1"/>
      <c r="AD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2"/>
      <c r="Z185" s="1"/>
      <c r="AA185" s="1"/>
      <c r="AB185" s="1"/>
      <c r="AC185" s="1"/>
      <c r="AD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2"/>
      <c r="Z186" s="1"/>
      <c r="AA186" s="1"/>
      <c r="AB186" s="1"/>
      <c r="AC186" s="1"/>
      <c r="AD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2"/>
      <c r="Z187" s="1"/>
      <c r="AA187" s="1"/>
      <c r="AB187" s="1"/>
      <c r="AC187" s="1"/>
      <c r="AD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2"/>
      <c r="Z188" s="1"/>
      <c r="AA188" s="1"/>
      <c r="AB188" s="1"/>
      <c r="AC188" s="1"/>
      <c r="AD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2"/>
      <c r="Z189" s="1"/>
      <c r="AA189" s="1"/>
      <c r="AB189" s="1"/>
      <c r="AC189" s="1"/>
      <c r="AD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2"/>
      <c r="Z190" s="1"/>
      <c r="AA190" s="1"/>
      <c r="AB190" s="1"/>
      <c r="AC190" s="1"/>
      <c r="AD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2"/>
      <c r="Z191" s="1"/>
      <c r="AA191" s="1"/>
      <c r="AB191" s="1"/>
      <c r="AC191" s="1"/>
      <c r="AD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2"/>
      <c r="Z192" s="1"/>
      <c r="AA192" s="1"/>
      <c r="AB192" s="1"/>
      <c r="AC192" s="1"/>
      <c r="AD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2"/>
      <c r="Z193" s="1"/>
      <c r="AA193" s="1"/>
      <c r="AB193" s="1"/>
      <c r="AC193" s="1"/>
      <c r="AD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2"/>
      <c r="Z194" s="1"/>
      <c r="AA194" s="1"/>
      <c r="AB194" s="1"/>
      <c r="AC194" s="1"/>
      <c r="AD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2"/>
      <c r="Z195" s="1"/>
      <c r="AA195" s="1"/>
      <c r="AB195" s="1"/>
      <c r="AC195" s="1"/>
      <c r="AD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2"/>
      <c r="Z196" s="1"/>
      <c r="AA196" s="1"/>
      <c r="AB196" s="1"/>
      <c r="AC196" s="1"/>
      <c r="AD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2"/>
      <c r="Z197" s="1"/>
      <c r="AA197" s="1"/>
      <c r="AB197" s="1"/>
      <c r="AC197" s="1"/>
      <c r="AD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2"/>
      <c r="Z198" s="1"/>
      <c r="AA198" s="1"/>
      <c r="AB198" s="1"/>
      <c r="AC198" s="1"/>
      <c r="AD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2"/>
      <c r="Z199" s="1"/>
      <c r="AA199" s="1"/>
      <c r="AB199" s="1"/>
      <c r="AC199" s="1"/>
      <c r="AD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2"/>
      <c r="Z200" s="1"/>
      <c r="AA200" s="1"/>
      <c r="AB200" s="1"/>
      <c r="AC200" s="1"/>
      <c r="AD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2"/>
      <c r="Z201" s="1"/>
      <c r="AA201" s="1"/>
      <c r="AB201" s="1"/>
      <c r="AC201" s="1"/>
      <c r="AD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2"/>
      <c r="Z202" s="1"/>
      <c r="AA202" s="1"/>
      <c r="AB202" s="1"/>
      <c r="AC202" s="1"/>
      <c r="AD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2"/>
      <c r="Z203" s="1"/>
      <c r="AA203" s="1"/>
      <c r="AB203" s="1"/>
      <c r="AC203" s="1"/>
      <c r="AD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2"/>
      <c r="Z204" s="1"/>
      <c r="AA204" s="1"/>
      <c r="AB204" s="1"/>
      <c r="AC204" s="1"/>
      <c r="AD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2"/>
      <c r="Z205" s="1"/>
      <c r="AA205" s="1"/>
      <c r="AB205" s="1"/>
      <c r="AC205" s="1"/>
      <c r="AD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2"/>
      <c r="Z206" s="1"/>
      <c r="AA206" s="1"/>
      <c r="AB206" s="1"/>
      <c r="AC206" s="1"/>
      <c r="AD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2"/>
      <c r="Z207" s="1"/>
      <c r="AA207" s="1"/>
      <c r="AB207" s="1"/>
      <c r="AC207" s="1"/>
      <c r="AD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2"/>
      <c r="Z208" s="1"/>
      <c r="AA208" s="1"/>
      <c r="AB208" s="1"/>
      <c r="AC208" s="1"/>
      <c r="AD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2"/>
      <c r="Z209" s="1"/>
      <c r="AA209" s="1"/>
      <c r="AB209" s="1"/>
      <c r="AC209" s="1"/>
      <c r="AD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2"/>
      <c r="Z210" s="1"/>
      <c r="AA210" s="1"/>
      <c r="AB210" s="1"/>
      <c r="AC210" s="1"/>
      <c r="AD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2"/>
      <c r="Z211" s="1"/>
      <c r="AA211" s="1"/>
      <c r="AB211" s="1"/>
      <c r="AC211" s="1"/>
      <c r="AD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2"/>
      <c r="Z212" s="1"/>
      <c r="AA212" s="1"/>
      <c r="AB212" s="1"/>
      <c r="AC212" s="1"/>
      <c r="AD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2"/>
      <c r="Z213" s="1"/>
      <c r="AA213" s="1"/>
      <c r="AB213" s="1"/>
      <c r="AC213" s="1"/>
      <c r="AD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2"/>
      <c r="Z214" s="1"/>
      <c r="AA214" s="1"/>
      <c r="AB214" s="1"/>
      <c r="AC214" s="1"/>
      <c r="AD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2"/>
      <c r="Z215" s="1"/>
      <c r="AA215" s="1"/>
      <c r="AB215" s="1"/>
      <c r="AC215" s="1"/>
      <c r="AD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2"/>
      <c r="Z216" s="1"/>
      <c r="AA216" s="1"/>
      <c r="AB216" s="1"/>
      <c r="AC216" s="1"/>
      <c r="AD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2"/>
      <c r="Z217" s="1"/>
      <c r="AA217" s="1"/>
      <c r="AB217" s="1"/>
      <c r="AC217" s="1"/>
      <c r="AD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2"/>
      <c r="Z218" s="1"/>
      <c r="AA218" s="1"/>
      <c r="AB218" s="1"/>
      <c r="AC218" s="1"/>
      <c r="AD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2"/>
      <c r="Z219" s="1"/>
      <c r="AA219" s="1"/>
      <c r="AB219" s="1"/>
      <c r="AC219" s="1"/>
      <c r="AD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2"/>
      <c r="Z220" s="1"/>
      <c r="AA220" s="1"/>
      <c r="AB220" s="1"/>
      <c r="AC220" s="1"/>
      <c r="AD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2"/>
      <c r="Z221" s="1"/>
      <c r="AA221" s="1"/>
      <c r="AB221" s="1"/>
      <c r="AC221" s="1"/>
      <c r="AD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2"/>
      <c r="Z222" s="1"/>
      <c r="AA222" s="1"/>
      <c r="AB222" s="1"/>
      <c r="AC222" s="1"/>
      <c r="AD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2"/>
      <c r="Z223" s="1"/>
      <c r="AA223" s="1"/>
      <c r="AB223" s="1"/>
      <c r="AC223" s="1"/>
      <c r="AD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2"/>
      <c r="Z224" s="1"/>
      <c r="AA224" s="1"/>
      <c r="AB224" s="1"/>
      <c r="AC224" s="1"/>
      <c r="AD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2"/>
      <c r="Z225" s="1"/>
      <c r="AA225" s="1"/>
      <c r="AB225" s="1"/>
      <c r="AC225" s="1"/>
      <c r="AD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2"/>
      <c r="Z226" s="1"/>
      <c r="AA226" s="1"/>
      <c r="AB226" s="1"/>
      <c r="AC226" s="1"/>
      <c r="AD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2"/>
      <c r="Z227" s="1"/>
      <c r="AA227" s="1"/>
      <c r="AB227" s="1"/>
      <c r="AC227" s="1"/>
      <c r="AD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2"/>
      <c r="Z228" s="1"/>
      <c r="AA228" s="1"/>
      <c r="AB228" s="1"/>
      <c r="AC228" s="1"/>
      <c r="AD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2"/>
      <c r="Z229" s="1"/>
      <c r="AA229" s="1"/>
      <c r="AB229" s="1"/>
      <c r="AC229" s="1"/>
      <c r="AD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2"/>
      <c r="Z230" s="1"/>
      <c r="AA230" s="1"/>
      <c r="AB230" s="1"/>
      <c r="AC230" s="1"/>
      <c r="AD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2"/>
      <c r="Z231" s="1"/>
      <c r="AA231" s="1"/>
      <c r="AB231" s="1"/>
      <c r="AC231" s="1"/>
      <c r="AD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2"/>
      <c r="Z232" s="1"/>
      <c r="AA232" s="1"/>
      <c r="AB232" s="1"/>
      <c r="AC232" s="1"/>
      <c r="AD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2"/>
      <c r="Z233" s="1"/>
      <c r="AA233" s="1"/>
      <c r="AB233" s="1"/>
      <c r="AC233" s="1"/>
      <c r="AD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2"/>
      <c r="Z234" s="1"/>
      <c r="AA234" s="1"/>
      <c r="AB234" s="1"/>
      <c r="AC234" s="1"/>
      <c r="AD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2"/>
      <c r="Z235" s="1"/>
      <c r="AA235" s="1"/>
      <c r="AB235" s="1"/>
      <c r="AC235" s="1"/>
      <c r="AD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2"/>
      <c r="Z236" s="1"/>
      <c r="AA236" s="1"/>
      <c r="AB236" s="1"/>
      <c r="AC236" s="1"/>
      <c r="AD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2"/>
      <c r="Z237" s="1"/>
      <c r="AA237" s="1"/>
      <c r="AB237" s="1"/>
      <c r="AC237" s="1"/>
      <c r="AD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2"/>
      <c r="Z238" s="1"/>
      <c r="AA238" s="1"/>
      <c r="AB238" s="1"/>
      <c r="AC238" s="1"/>
      <c r="AD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ht="15.75" customHeight="1">
      <c r="M1000" s="1"/>
      <c r="N1000" s="1"/>
      <c r="O1000" s="1"/>
      <c r="P1000" s="1"/>
      <c r="Q1000" s="1"/>
      <c r="R1000" s="1"/>
      <c r="S1000" s="1"/>
      <c r="T1000" s="1"/>
      <c r="U1000" s="1"/>
      <c r="V1000" s="1"/>
      <c r="W1000" s="1"/>
      <c r="X1000" s="1"/>
      <c r="Y1000" s="1"/>
      <c r="Z1000" s="1"/>
      <c r="AA1000" s="1"/>
      <c r="AB1000" s="1"/>
      <c r="AC1000" s="1"/>
      <c r="AD1000" s="1"/>
    </row>
  </sheetData>
  <mergeCells count="10">
    <mergeCell ref="R2:R3"/>
    <mergeCell ref="A36:B36"/>
    <mergeCell ref="A37:B37"/>
    <mergeCell ref="S2:S3"/>
    <mergeCell ref="T2:T3"/>
    <mergeCell ref="U2:U3"/>
    <mergeCell ref="V2:V3"/>
    <mergeCell ref="W2:W3"/>
    <mergeCell ref="X2:X3"/>
    <mergeCell ref="Y2:Y3"/>
  </mergeCells>
  <printOptions/>
  <pageMargins bottom="1.0" footer="0.0" header="0.0" left="0.75" right="0.75" top="1.0"/>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23.0"/>
    <col customWidth="1" min="2" max="2" width="12.67"/>
    <col customWidth="1" min="3" max="3" width="11.78"/>
    <col customWidth="1" min="4" max="6" width="10.44"/>
    <col customWidth="1" min="7" max="7" width="11.33"/>
    <col customWidth="1" min="8" max="8" width="10.44"/>
    <col customWidth="1" min="9" max="9" width="12.33"/>
    <col customWidth="1" min="10" max="11" width="10.44"/>
    <col customWidth="1" min="12" max="12" width="10.78"/>
    <col customWidth="1" min="13" max="13" width="10.44"/>
    <col customWidth="1" min="14" max="14" width="11.67"/>
    <col customWidth="1" min="15" max="15" width="10.44"/>
    <col customWidth="1" min="16" max="16" width="12.0"/>
    <col customWidth="1" min="17" max="17" width="10.44"/>
    <col customWidth="1" min="18" max="18" width="6.78"/>
    <col customWidth="1" min="19" max="19" width="7.0"/>
    <col customWidth="1" min="20" max="20" width="6.78"/>
    <col customWidth="1" min="21" max="22" width="8.0"/>
    <col customWidth="1" min="23" max="25" width="9.33"/>
    <col customWidth="1" min="26" max="26" width="10.78"/>
    <col customWidth="1" min="27" max="27" width="10.44"/>
    <col customWidth="1" min="28" max="30" width="11.11"/>
  </cols>
  <sheetData>
    <row r="1" ht="15.75" customHeight="1">
      <c r="A1" s="1"/>
      <c r="B1" s="1"/>
      <c r="C1" s="1"/>
      <c r="D1" s="1"/>
      <c r="E1" s="1"/>
      <c r="F1" s="1"/>
      <c r="G1" s="1"/>
      <c r="H1" s="1"/>
      <c r="I1" s="1"/>
      <c r="J1" s="1"/>
      <c r="K1" s="1"/>
      <c r="L1" s="1"/>
      <c r="M1" s="1"/>
      <c r="N1" s="1"/>
      <c r="O1" s="1"/>
      <c r="P1" s="1"/>
      <c r="Q1" s="1"/>
      <c r="R1" s="1"/>
      <c r="S1" s="1"/>
      <c r="T1" s="1"/>
      <c r="U1" s="1"/>
      <c r="V1" s="1"/>
      <c r="W1" s="1"/>
      <c r="X1" s="1"/>
      <c r="Y1" s="1"/>
      <c r="Z1" s="2"/>
      <c r="AA1" s="1"/>
      <c r="AB1" s="1"/>
      <c r="AC1" s="1"/>
      <c r="AD1" s="1"/>
    </row>
    <row r="2" ht="48.0" customHeight="1">
      <c r="A2" s="3" t="s">
        <v>0</v>
      </c>
      <c r="B2" s="4" t="s">
        <v>1</v>
      </c>
      <c r="C2" s="85" t="s">
        <v>2</v>
      </c>
      <c r="D2" s="85" t="s">
        <v>3</v>
      </c>
      <c r="E2" s="85" t="s">
        <v>4</v>
      </c>
      <c r="F2" s="85" t="s">
        <v>5</v>
      </c>
      <c r="G2" s="85" t="s">
        <v>47</v>
      </c>
      <c r="H2" s="85" t="s">
        <v>7</v>
      </c>
      <c r="I2" s="85" t="s">
        <v>8</v>
      </c>
      <c r="J2" s="85" t="s">
        <v>9</v>
      </c>
      <c r="K2" s="74" t="s">
        <v>45</v>
      </c>
      <c r="L2" s="85"/>
      <c r="M2" s="6" t="s">
        <v>12</v>
      </c>
      <c r="N2" s="6" t="s">
        <v>13</v>
      </c>
      <c r="O2" s="6" t="s">
        <v>14</v>
      </c>
      <c r="P2" s="6" t="s">
        <v>15</v>
      </c>
      <c r="Q2" s="7" t="s">
        <v>16</v>
      </c>
      <c r="R2" s="8" t="e">
        <v>#N/A</v>
      </c>
      <c r="S2" s="9" t="s">
        <v>17</v>
      </c>
      <c r="T2" s="10" t="s">
        <v>18</v>
      </c>
      <c r="U2" s="11" t="s">
        <v>19</v>
      </c>
      <c r="V2" s="12" t="s">
        <v>20</v>
      </c>
      <c r="W2" s="13" t="s">
        <v>21</v>
      </c>
      <c r="X2" s="54" t="s">
        <v>37</v>
      </c>
      <c r="Y2" s="54" t="s">
        <v>46</v>
      </c>
      <c r="Z2" s="14" t="s">
        <v>22</v>
      </c>
      <c r="AA2" s="86" t="s">
        <v>48</v>
      </c>
      <c r="AB2" s="1"/>
      <c r="AC2" s="1"/>
      <c r="AD2" s="1"/>
    </row>
    <row r="3" ht="27.0" customHeight="1">
      <c r="A3" s="3"/>
      <c r="B3" s="17" t="s">
        <v>24</v>
      </c>
      <c r="C3" s="18">
        <f>'Unit 2'!C37</f>
        <v>3</v>
      </c>
      <c r="D3" s="18">
        <f>'Unit 2'!D37</f>
        <v>3</v>
      </c>
      <c r="E3" s="18">
        <f>'Unit 2'!E37</f>
        <v>3</v>
      </c>
      <c r="F3" s="18">
        <f>'Unit 2'!F37</f>
        <v>2</v>
      </c>
      <c r="G3" s="18">
        <f>'Unit 2'!G37</f>
        <v>3</v>
      </c>
      <c r="H3" s="18">
        <f>'Unit 2'!H37</f>
        <v>3</v>
      </c>
      <c r="I3" s="18">
        <f>'Unit 2'!I37</f>
        <v>3</v>
      </c>
      <c r="J3" s="18">
        <f>'Unit 2'!J37</f>
        <v>3</v>
      </c>
      <c r="K3" s="18">
        <f>'Unit 2'!K37</f>
        <v>3</v>
      </c>
      <c r="L3" s="19"/>
      <c r="M3" s="20">
        <f>COUNTIF(D3:L3,5)</f>
        <v>0</v>
      </c>
      <c r="N3" s="20">
        <f>COUNTIF(D3:L3,4)</f>
        <v>0</v>
      </c>
      <c r="O3" s="20">
        <f>COUNTIF(D3:L3,3)</f>
        <v>7</v>
      </c>
      <c r="P3" s="20">
        <f>COUNTIF(D3:L3,2)</f>
        <v>1</v>
      </c>
      <c r="Q3" s="21">
        <f>COUNTIF(D3:L3,1)</f>
        <v>0</v>
      </c>
      <c r="R3" s="22"/>
      <c r="S3" s="22"/>
      <c r="T3" s="22"/>
      <c r="U3" s="22"/>
      <c r="V3" s="22"/>
      <c r="W3" s="22"/>
      <c r="X3" s="22"/>
      <c r="Y3" s="22"/>
      <c r="Z3" s="23"/>
      <c r="AA3" s="24">
        <f t="shared" ref="AA3:AA33" si="1">AVERAGE(C3:L3)</f>
        <v>2.888888889</v>
      </c>
      <c r="AB3" s="1"/>
      <c r="AC3" s="1"/>
      <c r="AD3" s="1"/>
    </row>
    <row r="4" ht="15.75" customHeight="1">
      <c r="A4" s="59"/>
      <c r="B4" s="60"/>
      <c r="C4" s="76"/>
      <c r="D4" s="77"/>
      <c r="E4" s="77"/>
      <c r="F4" s="78"/>
      <c r="G4" s="78"/>
      <c r="H4" s="78"/>
      <c r="I4" s="78"/>
      <c r="J4" s="78"/>
      <c r="K4" s="79"/>
      <c r="L4" s="27"/>
      <c r="M4" s="57">
        <f t="shared" ref="M4:M18" si="2">COUNTIF(C4:L4,5)</f>
        <v>0</v>
      </c>
      <c r="N4" s="58">
        <f t="shared" ref="N4:N18" si="3">COUNTIF(C4:L4,4)</f>
        <v>0</v>
      </c>
      <c r="O4" s="58">
        <f t="shared" ref="O4:O18" si="4">COUNTIF(C4:L4,3)</f>
        <v>0</v>
      </c>
      <c r="P4" s="58">
        <f t="shared" ref="P4:P18" si="5">COUNTIF(C4:L4,2)</f>
        <v>0</v>
      </c>
      <c r="Q4" s="58">
        <f t="shared" ref="Q4:Q18" si="6">COUNTIF(C4:L4,1)</f>
        <v>0</v>
      </c>
      <c r="R4" s="63">
        <f t="shared" ref="R4:R33" si="7">COUNTIF($C4:$K4,0)</f>
        <v>0</v>
      </c>
      <c r="S4" s="64">
        <f t="array" ref="S4">SUMPRODUCT(--(C4:K4=$C$3:$K$3-3))</f>
        <v>8</v>
      </c>
      <c r="T4" s="65">
        <f t="array" ref="T4">SUMPRODUCT(--(C4:K4=$C$3:$K$3-2))</f>
        <v>1</v>
      </c>
      <c r="U4" s="66">
        <f t="array" ref="U4">SUMPRODUCT(--(C4:K4=$C$3:$K$3-1))</f>
        <v>0</v>
      </c>
      <c r="V4" s="67">
        <f t="array" ref="V4">SUMPRODUCT(--(C4:K4=$C$3:$K$3))</f>
        <v>0</v>
      </c>
      <c r="W4" s="68">
        <f t="array" ref="W4">SUMPRODUCT(--(C4:K4=$C$3:$K$3+1))</f>
        <v>0</v>
      </c>
      <c r="X4" s="68">
        <f t="array" ref="X4">SUMPRODUCT(--(C4:K4=$C$3:$K$3+2))</f>
        <v>0</v>
      </c>
      <c r="Y4" s="69">
        <f t="array" ref="Y4">SUM(SUMPRODUCT(--(C4:K4=$C$3:$K$3+3)))</f>
        <v>0</v>
      </c>
      <c r="Z4" s="35" t="str">
        <f t="shared" ref="Z4:Z33" si="8">IF(R4&gt;0, "F", IF(AND(W4+X4+Y4&gt;=3, U4=0), "A+", IF(V4+W4+X4+Y4=9, "A", IF(AND(V4+W4+X4+Y4=8, U4=1, T4=0), "A-", IF(AND(T4=0, V4+W4+X4+Y4&gt;=6, V4+W4+X4+Y4&lt;=7, U4&gt;=2, U4&lt;=3), "B+", IF(AND(T4=0, V4+W4+X4+Y4&gt;=4, V4+W4+X4+Y4&lt;=5, U4&gt;=4, U4&lt;=5), "B", IF(AND(T4=0, U4&gt;=5), "B-", IF(AND(T4&gt;=1, T4&lt;=2), "C+", IF(AND(T4&gt;=3, T4&lt;=5), "C", IF(AND(T4&gt;=5, T4&lt;=8), "C-", "D" ) ) ) ) ) ) ) ) ) )</f>
        <v>C+</v>
      </c>
      <c r="AA4" s="24" t="str">
        <f t="shared" si="1"/>
        <v>#DIV/0!</v>
      </c>
      <c r="AB4" s="1"/>
      <c r="AC4" s="1"/>
      <c r="AD4" s="1"/>
    </row>
    <row r="5" ht="21.0" customHeight="1">
      <c r="A5" s="59"/>
      <c r="B5" s="60"/>
      <c r="C5" s="80"/>
      <c r="D5" s="81"/>
      <c r="E5" s="82"/>
      <c r="F5" s="81"/>
      <c r="G5" s="81"/>
      <c r="H5" s="81"/>
      <c r="I5" s="81"/>
      <c r="J5" s="81"/>
      <c r="K5" s="83"/>
      <c r="L5" s="27"/>
      <c r="M5" s="57">
        <f t="shared" si="2"/>
        <v>0</v>
      </c>
      <c r="N5" s="58">
        <f t="shared" si="3"/>
        <v>0</v>
      </c>
      <c r="O5" s="58">
        <f t="shared" si="4"/>
        <v>0</v>
      </c>
      <c r="P5" s="58">
        <f t="shared" si="5"/>
        <v>0</v>
      </c>
      <c r="Q5" s="58">
        <f t="shared" si="6"/>
        <v>0</v>
      </c>
      <c r="R5" s="63">
        <f t="shared" si="7"/>
        <v>0</v>
      </c>
      <c r="S5" s="64">
        <f t="array" ref="S5">SUMPRODUCT(--(C5:K5=$C$3:$K$3-3))</f>
        <v>8</v>
      </c>
      <c r="T5" s="65">
        <f t="array" ref="T5">SUMPRODUCT(--(C5:K5=$C$3:$K$3-2))</f>
        <v>1</v>
      </c>
      <c r="U5" s="66">
        <f t="array" ref="U5">SUMPRODUCT(--(C5:K5=$C$3:$K$3-1))</f>
        <v>0</v>
      </c>
      <c r="V5" s="67">
        <f t="array" ref="V5">SUMPRODUCT(--(C5:K5=$C$3:$K$3))</f>
        <v>0</v>
      </c>
      <c r="W5" s="68">
        <f t="array" ref="W5">SUMPRODUCT(--(C5:K5=$C$3:$K$3+1))</f>
        <v>0</v>
      </c>
      <c r="X5" s="68">
        <f t="array" ref="X5">SUMPRODUCT(--(C5:K5=$C$3:$K$3+2))</f>
        <v>0</v>
      </c>
      <c r="Y5" s="69">
        <f t="array" ref="Y5">SUM(SUMPRODUCT(--(C5:K5=$C$3:$K$3+3)))</f>
        <v>0</v>
      </c>
      <c r="Z5" s="35" t="str">
        <f t="shared" si="8"/>
        <v>C+</v>
      </c>
      <c r="AA5" s="24" t="str">
        <f t="shared" si="1"/>
        <v>#DIV/0!</v>
      </c>
      <c r="AB5" s="1"/>
      <c r="AC5" s="1"/>
      <c r="AD5" s="1"/>
    </row>
    <row r="6" ht="15.75" customHeight="1">
      <c r="A6" s="59"/>
      <c r="B6" s="60"/>
      <c r="C6" s="80"/>
      <c r="D6" s="81"/>
      <c r="E6" s="82"/>
      <c r="F6" s="81"/>
      <c r="G6" s="81"/>
      <c r="H6" s="81"/>
      <c r="I6" s="81"/>
      <c r="J6" s="81"/>
      <c r="K6" s="83"/>
      <c r="L6" s="27"/>
      <c r="M6" s="57">
        <f t="shared" si="2"/>
        <v>0</v>
      </c>
      <c r="N6" s="58">
        <f t="shared" si="3"/>
        <v>0</v>
      </c>
      <c r="O6" s="58">
        <f t="shared" si="4"/>
        <v>0</v>
      </c>
      <c r="P6" s="58">
        <f t="shared" si="5"/>
        <v>0</v>
      </c>
      <c r="Q6" s="58">
        <f t="shared" si="6"/>
        <v>0</v>
      </c>
      <c r="R6" s="63">
        <f t="shared" si="7"/>
        <v>0</v>
      </c>
      <c r="S6" s="64">
        <f t="array" ref="S6">SUMPRODUCT(--(C6:K6=$C$3:$K$3-3))</f>
        <v>8</v>
      </c>
      <c r="T6" s="65">
        <f t="array" ref="T6">SUMPRODUCT(--(C6:K6=$C$3:$K$3-2))</f>
        <v>1</v>
      </c>
      <c r="U6" s="66">
        <f t="array" ref="U6">SUMPRODUCT(--(C6:K6=$C$3:$K$3-1))</f>
        <v>0</v>
      </c>
      <c r="V6" s="67">
        <f t="array" ref="V6">SUMPRODUCT(--(C6:K6=$C$3:$K$3))</f>
        <v>0</v>
      </c>
      <c r="W6" s="68">
        <f t="array" ref="W6">SUMPRODUCT(--(C6:K6=$C$3:$K$3+1))</f>
        <v>0</v>
      </c>
      <c r="X6" s="68">
        <f t="array" ref="X6">SUMPRODUCT(--(C6:K6=$C$3:$K$3+2))</f>
        <v>0</v>
      </c>
      <c r="Y6" s="69">
        <f t="array" ref="Y6">SUM(SUMPRODUCT(--(C6:K6=$C$3:$K$3+3)))</f>
        <v>0</v>
      </c>
      <c r="Z6" s="35" t="str">
        <f t="shared" si="8"/>
        <v>C+</v>
      </c>
      <c r="AA6" s="24" t="str">
        <f t="shared" si="1"/>
        <v>#DIV/0!</v>
      </c>
      <c r="AB6" s="1"/>
      <c r="AC6" s="1"/>
      <c r="AD6" s="1"/>
    </row>
    <row r="7" ht="15.75" customHeight="1">
      <c r="A7" s="59"/>
      <c r="B7" s="60"/>
      <c r="C7" s="80"/>
      <c r="D7" s="81"/>
      <c r="E7" s="82"/>
      <c r="F7" s="81"/>
      <c r="G7" s="81"/>
      <c r="H7" s="81"/>
      <c r="I7" s="81"/>
      <c r="J7" s="81"/>
      <c r="K7" s="83"/>
      <c r="L7" s="27"/>
      <c r="M7" s="57">
        <f t="shared" si="2"/>
        <v>0</v>
      </c>
      <c r="N7" s="58">
        <f t="shared" si="3"/>
        <v>0</v>
      </c>
      <c r="O7" s="58">
        <f t="shared" si="4"/>
        <v>0</v>
      </c>
      <c r="P7" s="58">
        <f t="shared" si="5"/>
        <v>0</v>
      </c>
      <c r="Q7" s="58">
        <f t="shared" si="6"/>
        <v>0</v>
      </c>
      <c r="R7" s="63">
        <f t="shared" si="7"/>
        <v>0</v>
      </c>
      <c r="S7" s="64">
        <f t="array" ref="S7">SUMPRODUCT(--(C7:K7=$C$3:$K$3-3))</f>
        <v>8</v>
      </c>
      <c r="T7" s="65">
        <f t="array" ref="T7">SUMPRODUCT(--(C7:K7=$C$3:$K$3-2))</f>
        <v>1</v>
      </c>
      <c r="U7" s="66">
        <f t="array" ref="U7">SUMPRODUCT(--(C7:K7=$C$3:$K$3-1))</f>
        <v>0</v>
      </c>
      <c r="V7" s="67">
        <f t="array" ref="V7">SUMPRODUCT(--(C7:K7=$C$3:$K$3))</f>
        <v>0</v>
      </c>
      <c r="W7" s="68">
        <f t="array" ref="W7">SUMPRODUCT(--(C7:K7=$C$3:$K$3+1))</f>
        <v>0</v>
      </c>
      <c r="X7" s="68">
        <f t="array" ref="X7">SUMPRODUCT(--(C7:K7=$C$3:$K$3+2))</f>
        <v>0</v>
      </c>
      <c r="Y7" s="69">
        <f t="array" ref="Y7">SUM(SUMPRODUCT(--(C7:K7=$C$3:$K$3+3)))</f>
        <v>0</v>
      </c>
      <c r="Z7" s="35" t="str">
        <f t="shared" si="8"/>
        <v>C+</v>
      </c>
      <c r="AA7" s="24" t="str">
        <f t="shared" si="1"/>
        <v>#DIV/0!</v>
      </c>
      <c r="AB7" s="1"/>
      <c r="AC7" s="1"/>
      <c r="AD7" s="1"/>
    </row>
    <row r="8" ht="15.75" customHeight="1">
      <c r="A8" s="59"/>
      <c r="B8" s="60"/>
      <c r="C8" s="80"/>
      <c r="D8" s="81"/>
      <c r="E8" s="82"/>
      <c r="F8" s="81"/>
      <c r="G8" s="81"/>
      <c r="H8" s="81"/>
      <c r="I8" s="81"/>
      <c r="J8" s="81"/>
      <c r="K8" s="83"/>
      <c r="L8" s="27"/>
      <c r="M8" s="57">
        <f t="shared" si="2"/>
        <v>0</v>
      </c>
      <c r="N8" s="58">
        <f t="shared" si="3"/>
        <v>0</v>
      </c>
      <c r="O8" s="58">
        <f t="shared" si="4"/>
        <v>0</v>
      </c>
      <c r="P8" s="58">
        <f t="shared" si="5"/>
        <v>0</v>
      </c>
      <c r="Q8" s="58">
        <f t="shared" si="6"/>
        <v>0</v>
      </c>
      <c r="R8" s="63">
        <f t="shared" si="7"/>
        <v>0</v>
      </c>
      <c r="S8" s="64">
        <f t="array" ref="S8">SUMPRODUCT(--(C8:K8=$C$3:$K$3-3))</f>
        <v>8</v>
      </c>
      <c r="T8" s="65">
        <f t="array" ref="T8">SUMPRODUCT(--(C8:K8=$C$3:$K$3-2))</f>
        <v>1</v>
      </c>
      <c r="U8" s="66">
        <f t="array" ref="U8">SUMPRODUCT(--(C8:K8=$C$3:$K$3-1))</f>
        <v>0</v>
      </c>
      <c r="V8" s="67">
        <f t="array" ref="V8">SUMPRODUCT(--(C8:K8=$C$3:$K$3))</f>
        <v>0</v>
      </c>
      <c r="W8" s="68">
        <f t="array" ref="W8">SUMPRODUCT(--(C8:K8=$C$3:$K$3+1))</f>
        <v>0</v>
      </c>
      <c r="X8" s="68">
        <f t="array" ref="X8">SUMPRODUCT(--(C8:K8=$C$3:$K$3+2))</f>
        <v>0</v>
      </c>
      <c r="Y8" s="69">
        <f t="array" ref="Y8">SUM(SUMPRODUCT(--(C8:K8=$C$3:$K$3+3)))</f>
        <v>0</v>
      </c>
      <c r="Z8" s="35" t="str">
        <f t="shared" si="8"/>
        <v>C+</v>
      </c>
      <c r="AA8" s="24" t="str">
        <f t="shared" si="1"/>
        <v>#DIV/0!</v>
      </c>
      <c r="AB8" s="1"/>
      <c r="AC8" s="1"/>
      <c r="AD8" s="1"/>
    </row>
    <row r="9" ht="15.75" customHeight="1">
      <c r="A9" s="59"/>
      <c r="B9" s="60"/>
      <c r="C9" s="80"/>
      <c r="D9" s="81"/>
      <c r="E9" s="82"/>
      <c r="F9" s="81"/>
      <c r="G9" s="81"/>
      <c r="H9" s="81"/>
      <c r="I9" s="81"/>
      <c r="J9" s="81"/>
      <c r="K9" s="83"/>
      <c r="L9" s="27"/>
      <c r="M9" s="57">
        <f t="shared" si="2"/>
        <v>0</v>
      </c>
      <c r="N9" s="58">
        <f t="shared" si="3"/>
        <v>0</v>
      </c>
      <c r="O9" s="58">
        <f t="shared" si="4"/>
        <v>0</v>
      </c>
      <c r="P9" s="58">
        <f t="shared" si="5"/>
        <v>0</v>
      </c>
      <c r="Q9" s="58">
        <f t="shared" si="6"/>
        <v>0</v>
      </c>
      <c r="R9" s="63">
        <f t="shared" si="7"/>
        <v>0</v>
      </c>
      <c r="S9" s="64">
        <f t="array" ref="S9">SUMPRODUCT(--(C9:K9=$C$3:$K$3-3))</f>
        <v>8</v>
      </c>
      <c r="T9" s="65">
        <f t="array" ref="T9">SUMPRODUCT(--(C9:K9=$C$3:$K$3-2))</f>
        <v>1</v>
      </c>
      <c r="U9" s="66">
        <f t="array" ref="U9">SUMPRODUCT(--(C9:K9=$C$3:$K$3-1))</f>
        <v>0</v>
      </c>
      <c r="V9" s="67">
        <f t="array" ref="V9">SUMPRODUCT(--(C9:K9=$C$3:$K$3))</f>
        <v>0</v>
      </c>
      <c r="W9" s="68">
        <f t="array" ref="W9">SUMPRODUCT(--(C9:K9=$C$3:$K$3+1))</f>
        <v>0</v>
      </c>
      <c r="X9" s="68">
        <f t="array" ref="X9">SUMPRODUCT(--(C9:K9=$C$3:$K$3+2))</f>
        <v>0</v>
      </c>
      <c r="Y9" s="69">
        <f t="array" ref="Y9">SUM(SUMPRODUCT(--(C9:K9=$C$3:$K$3+3)))</f>
        <v>0</v>
      </c>
      <c r="Z9" s="35" t="str">
        <f t="shared" si="8"/>
        <v>C+</v>
      </c>
      <c r="AA9" s="24" t="str">
        <f t="shared" si="1"/>
        <v>#DIV/0!</v>
      </c>
      <c r="AB9" s="1"/>
      <c r="AC9" s="1"/>
      <c r="AD9" s="1"/>
    </row>
    <row r="10" ht="15.75" customHeight="1">
      <c r="A10" s="59"/>
      <c r="B10" s="60"/>
      <c r="C10" s="80"/>
      <c r="D10" s="81"/>
      <c r="E10" s="82"/>
      <c r="F10" s="81"/>
      <c r="G10" s="81"/>
      <c r="H10" s="81"/>
      <c r="I10" s="81"/>
      <c r="J10" s="81"/>
      <c r="K10" s="83"/>
      <c r="L10" s="27"/>
      <c r="M10" s="57">
        <f t="shared" si="2"/>
        <v>0</v>
      </c>
      <c r="N10" s="58">
        <f t="shared" si="3"/>
        <v>0</v>
      </c>
      <c r="O10" s="58">
        <f t="shared" si="4"/>
        <v>0</v>
      </c>
      <c r="P10" s="58">
        <f t="shared" si="5"/>
        <v>0</v>
      </c>
      <c r="Q10" s="58">
        <f t="shared" si="6"/>
        <v>0</v>
      </c>
      <c r="R10" s="63">
        <f t="shared" si="7"/>
        <v>0</v>
      </c>
      <c r="S10" s="64">
        <f t="array" ref="S10">SUMPRODUCT(--(C10:K10=$C$3:$K$3-3))</f>
        <v>8</v>
      </c>
      <c r="T10" s="65">
        <f t="array" ref="T10">SUMPRODUCT(--(C10:K10=$C$3:$K$3-2))</f>
        <v>1</v>
      </c>
      <c r="U10" s="66">
        <f t="array" ref="U10">SUMPRODUCT(--(C10:K10=$C$3:$K$3-1))</f>
        <v>0</v>
      </c>
      <c r="V10" s="67">
        <f t="array" ref="V10">SUMPRODUCT(--(C10:K10=$C$3:$K$3))</f>
        <v>0</v>
      </c>
      <c r="W10" s="68">
        <f t="array" ref="W10">SUMPRODUCT(--(C10:K10=$C$3:$K$3+1))</f>
        <v>0</v>
      </c>
      <c r="X10" s="68">
        <f t="array" ref="X10">SUMPRODUCT(--(C10:K10=$C$3:$K$3+2))</f>
        <v>0</v>
      </c>
      <c r="Y10" s="69">
        <f t="array" ref="Y10">SUM(SUMPRODUCT(--(C10:K10=$C$3:$K$3+3)))</f>
        <v>0</v>
      </c>
      <c r="Z10" s="35" t="str">
        <f t="shared" si="8"/>
        <v>C+</v>
      </c>
      <c r="AA10" s="24" t="str">
        <f t="shared" si="1"/>
        <v>#DIV/0!</v>
      </c>
      <c r="AB10" s="1"/>
      <c r="AC10" s="1"/>
      <c r="AD10" s="1"/>
    </row>
    <row r="11" ht="15.75" customHeight="1">
      <c r="A11" s="59"/>
      <c r="B11" s="60"/>
      <c r="C11" s="80"/>
      <c r="D11" s="81"/>
      <c r="E11" s="82"/>
      <c r="F11" s="81"/>
      <c r="G11" s="81"/>
      <c r="H11" s="81"/>
      <c r="I11" s="81"/>
      <c r="J11" s="81"/>
      <c r="K11" s="83"/>
      <c r="L11" s="27"/>
      <c r="M11" s="57">
        <f t="shared" si="2"/>
        <v>0</v>
      </c>
      <c r="N11" s="58">
        <f t="shared" si="3"/>
        <v>0</v>
      </c>
      <c r="O11" s="58">
        <f t="shared" si="4"/>
        <v>0</v>
      </c>
      <c r="P11" s="58">
        <f t="shared" si="5"/>
        <v>0</v>
      </c>
      <c r="Q11" s="58">
        <f t="shared" si="6"/>
        <v>0</v>
      </c>
      <c r="R11" s="63">
        <f t="shared" si="7"/>
        <v>0</v>
      </c>
      <c r="S11" s="64">
        <f t="array" ref="S11">SUMPRODUCT(--(C11:K11=$C$3:$K$3-3))</f>
        <v>8</v>
      </c>
      <c r="T11" s="65">
        <f t="array" ref="T11">SUMPRODUCT(--(C11:K11=$C$3:$K$3-2))</f>
        <v>1</v>
      </c>
      <c r="U11" s="66">
        <f t="array" ref="U11">SUMPRODUCT(--(C11:K11=$C$3:$K$3-1))</f>
        <v>0</v>
      </c>
      <c r="V11" s="67">
        <f t="array" ref="V11">SUMPRODUCT(--(C11:K11=$C$3:$K$3))</f>
        <v>0</v>
      </c>
      <c r="W11" s="68">
        <f t="array" ref="W11">SUMPRODUCT(--(C11:K11=$C$3:$K$3+1))</f>
        <v>0</v>
      </c>
      <c r="X11" s="68">
        <f t="array" ref="X11">SUMPRODUCT(--(C11:K11=$C$3:$K$3+2))</f>
        <v>0</v>
      </c>
      <c r="Y11" s="69">
        <f t="array" ref="Y11">SUM(SUMPRODUCT(--(C11:K11=$C$3:$K$3+3)))</f>
        <v>0</v>
      </c>
      <c r="Z11" s="35" t="str">
        <f t="shared" si="8"/>
        <v>C+</v>
      </c>
      <c r="AA11" s="24" t="str">
        <f t="shared" si="1"/>
        <v>#DIV/0!</v>
      </c>
      <c r="AB11" s="1"/>
      <c r="AC11" s="1"/>
      <c r="AD11" s="1"/>
    </row>
    <row r="12" ht="15.75" customHeight="1">
      <c r="A12" s="59"/>
      <c r="B12" s="60"/>
      <c r="C12" s="80"/>
      <c r="D12" s="81"/>
      <c r="E12" s="82"/>
      <c r="F12" s="81"/>
      <c r="G12" s="81"/>
      <c r="H12" s="81"/>
      <c r="I12" s="81"/>
      <c r="J12" s="81"/>
      <c r="K12" s="83"/>
      <c r="L12" s="27"/>
      <c r="M12" s="57">
        <f t="shared" si="2"/>
        <v>0</v>
      </c>
      <c r="N12" s="58">
        <f t="shared" si="3"/>
        <v>0</v>
      </c>
      <c r="O12" s="58">
        <f t="shared" si="4"/>
        <v>0</v>
      </c>
      <c r="P12" s="58">
        <f t="shared" si="5"/>
        <v>0</v>
      </c>
      <c r="Q12" s="58">
        <f t="shared" si="6"/>
        <v>0</v>
      </c>
      <c r="R12" s="63">
        <f t="shared" si="7"/>
        <v>0</v>
      </c>
      <c r="S12" s="64">
        <f t="array" ref="S12">SUMPRODUCT(--(C12:K12=$C$3:$K$3-3))</f>
        <v>8</v>
      </c>
      <c r="T12" s="65">
        <f t="array" ref="T12">SUMPRODUCT(--(C12:K12=$C$3:$K$3-2))</f>
        <v>1</v>
      </c>
      <c r="U12" s="66">
        <f t="array" ref="U12">SUMPRODUCT(--(C12:K12=$C$3:$K$3-1))</f>
        <v>0</v>
      </c>
      <c r="V12" s="67">
        <f t="array" ref="V12">SUMPRODUCT(--(C12:K12=$C$3:$K$3))</f>
        <v>0</v>
      </c>
      <c r="W12" s="68">
        <f t="array" ref="W12">SUMPRODUCT(--(C12:K12=$C$3:$K$3+1))</f>
        <v>0</v>
      </c>
      <c r="X12" s="68">
        <f t="array" ref="X12">SUMPRODUCT(--(C12:K12=$C$3:$K$3+2))</f>
        <v>0</v>
      </c>
      <c r="Y12" s="69">
        <f t="array" ref="Y12">SUM(SUMPRODUCT(--(C12:K12=$C$3:$K$3+3)))</f>
        <v>0</v>
      </c>
      <c r="Z12" s="35" t="str">
        <f t="shared" si="8"/>
        <v>C+</v>
      </c>
      <c r="AA12" s="24" t="str">
        <f t="shared" si="1"/>
        <v>#DIV/0!</v>
      </c>
      <c r="AB12" s="1"/>
      <c r="AC12" s="1"/>
      <c r="AD12" s="1"/>
    </row>
    <row r="13" ht="15.75" customHeight="1">
      <c r="A13" s="59"/>
      <c r="B13" s="60"/>
      <c r="C13" s="80"/>
      <c r="D13" s="81"/>
      <c r="E13" s="82"/>
      <c r="F13" s="81"/>
      <c r="G13" s="81"/>
      <c r="H13" s="81"/>
      <c r="I13" s="81"/>
      <c r="J13" s="81"/>
      <c r="K13" s="83"/>
      <c r="L13" s="27"/>
      <c r="M13" s="57">
        <f t="shared" si="2"/>
        <v>0</v>
      </c>
      <c r="N13" s="58">
        <f t="shared" si="3"/>
        <v>0</v>
      </c>
      <c r="O13" s="58">
        <f t="shared" si="4"/>
        <v>0</v>
      </c>
      <c r="P13" s="58">
        <f t="shared" si="5"/>
        <v>0</v>
      </c>
      <c r="Q13" s="58">
        <f t="shared" si="6"/>
        <v>0</v>
      </c>
      <c r="R13" s="63">
        <f t="shared" si="7"/>
        <v>0</v>
      </c>
      <c r="S13" s="64">
        <f t="array" ref="S13">SUMPRODUCT(--(C13:K13=$C$3:$K$3-3))</f>
        <v>8</v>
      </c>
      <c r="T13" s="65">
        <f t="array" ref="T13">SUMPRODUCT(--(C13:K13=$C$3:$K$3-2))</f>
        <v>1</v>
      </c>
      <c r="U13" s="66">
        <f t="array" ref="U13">SUMPRODUCT(--(C13:K13=$C$3:$K$3-1))</f>
        <v>0</v>
      </c>
      <c r="V13" s="67">
        <f t="array" ref="V13">SUMPRODUCT(--(C13:K13=$C$3:$K$3))</f>
        <v>0</v>
      </c>
      <c r="W13" s="68">
        <f t="array" ref="W13">SUMPRODUCT(--(C13:K13=$C$3:$K$3+1))</f>
        <v>0</v>
      </c>
      <c r="X13" s="68">
        <f t="array" ref="X13">SUMPRODUCT(--(C13:K13=$C$3:$K$3+2))</f>
        <v>0</v>
      </c>
      <c r="Y13" s="69">
        <f t="array" ref="Y13">SUM(SUMPRODUCT(--(C13:K13=$C$3:$K$3+3)))</f>
        <v>0</v>
      </c>
      <c r="Z13" s="35" t="str">
        <f t="shared" si="8"/>
        <v>C+</v>
      </c>
      <c r="AA13" s="24" t="str">
        <f t="shared" si="1"/>
        <v>#DIV/0!</v>
      </c>
      <c r="AB13" s="1"/>
      <c r="AC13" s="1"/>
      <c r="AD13" s="1"/>
    </row>
    <row r="14" ht="28.5" customHeight="1">
      <c r="A14" s="59"/>
      <c r="B14" s="60"/>
      <c r="C14" s="80"/>
      <c r="D14" s="81"/>
      <c r="E14" s="82"/>
      <c r="F14" s="81"/>
      <c r="G14" s="81"/>
      <c r="H14" s="81"/>
      <c r="I14" s="81"/>
      <c r="J14" s="81"/>
      <c r="K14" s="83"/>
      <c r="L14" s="27"/>
      <c r="M14" s="57">
        <f t="shared" si="2"/>
        <v>0</v>
      </c>
      <c r="N14" s="58">
        <f t="shared" si="3"/>
        <v>0</v>
      </c>
      <c r="O14" s="58">
        <f t="shared" si="4"/>
        <v>0</v>
      </c>
      <c r="P14" s="58">
        <f t="shared" si="5"/>
        <v>0</v>
      </c>
      <c r="Q14" s="58">
        <f t="shared" si="6"/>
        <v>0</v>
      </c>
      <c r="R14" s="63">
        <f t="shared" si="7"/>
        <v>0</v>
      </c>
      <c r="S14" s="64">
        <f t="array" ref="S14">SUMPRODUCT(--(C14:K14=$C$3:$K$3-3))</f>
        <v>8</v>
      </c>
      <c r="T14" s="65">
        <f t="array" ref="T14">SUMPRODUCT(--(C14:K14=$C$3:$K$3-2))</f>
        <v>1</v>
      </c>
      <c r="U14" s="66">
        <f t="array" ref="U14">SUMPRODUCT(--(C14:K14=$C$3:$K$3-1))</f>
        <v>0</v>
      </c>
      <c r="V14" s="67">
        <f t="array" ref="V14">SUMPRODUCT(--(C14:K14=$C$3:$K$3))</f>
        <v>0</v>
      </c>
      <c r="W14" s="68">
        <f t="array" ref="W14">SUMPRODUCT(--(C14:K14=$C$3:$K$3+1))</f>
        <v>0</v>
      </c>
      <c r="X14" s="68">
        <f t="array" ref="X14">SUMPRODUCT(--(C14:K14=$C$3:$K$3+2))</f>
        <v>0</v>
      </c>
      <c r="Y14" s="69">
        <f t="array" ref="Y14">SUM(SUMPRODUCT(--(C14:K14=$C$3:$K$3+3)))</f>
        <v>0</v>
      </c>
      <c r="Z14" s="35" t="str">
        <f t="shared" si="8"/>
        <v>C+</v>
      </c>
      <c r="AA14" s="24" t="str">
        <f t="shared" si="1"/>
        <v>#DIV/0!</v>
      </c>
      <c r="AB14" s="1"/>
      <c r="AC14" s="1"/>
      <c r="AD14" s="1"/>
    </row>
    <row r="15" ht="15.75" customHeight="1">
      <c r="A15" s="59"/>
      <c r="B15" s="60"/>
      <c r="C15" s="80"/>
      <c r="D15" s="81"/>
      <c r="E15" s="82"/>
      <c r="F15" s="81"/>
      <c r="G15" s="81"/>
      <c r="H15" s="81"/>
      <c r="I15" s="81"/>
      <c r="J15" s="81"/>
      <c r="K15" s="83"/>
      <c r="L15" s="27"/>
      <c r="M15" s="57">
        <f t="shared" si="2"/>
        <v>0</v>
      </c>
      <c r="N15" s="58">
        <f t="shared" si="3"/>
        <v>0</v>
      </c>
      <c r="O15" s="58">
        <f t="shared" si="4"/>
        <v>0</v>
      </c>
      <c r="P15" s="58">
        <f t="shared" si="5"/>
        <v>0</v>
      </c>
      <c r="Q15" s="58">
        <f t="shared" si="6"/>
        <v>0</v>
      </c>
      <c r="R15" s="63">
        <f t="shared" si="7"/>
        <v>0</v>
      </c>
      <c r="S15" s="64">
        <f t="array" ref="S15">SUMPRODUCT(--(C15:K15=$C$3:$K$3-3))</f>
        <v>8</v>
      </c>
      <c r="T15" s="65">
        <f t="array" ref="T15">SUMPRODUCT(--(C15:K15=$C$3:$K$3-2))</f>
        <v>1</v>
      </c>
      <c r="U15" s="66">
        <f t="array" ref="U15">SUMPRODUCT(--(C15:K15=$C$3:$K$3-1))</f>
        <v>0</v>
      </c>
      <c r="V15" s="67">
        <f t="array" ref="V15">SUMPRODUCT(--(C15:K15=$C$3:$K$3))</f>
        <v>0</v>
      </c>
      <c r="W15" s="68">
        <f t="array" ref="W15">SUMPRODUCT(--(C15:K15=$C$3:$K$3+1))</f>
        <v>0</v>
      </c>
      <c r="X15" s="68">
        <f t="array" ref="X15">SUMPRODUCT(--(C15:K15=$C$3:$K$3+2))</f>
        <v>0</v>
      </c>
      <c r="Y15" s="69">
        <f t="array" ref="Y15">SUM(SUMPRODUCT(--(C15:K15=$C$3:$K$3+3)))</f>
        <v>0</v>
      </c>
      <c r="Z15" s="35" t="str">
        <f t="shared" si="8"/>
        <v>C+</v>
      </c>
      <c r="AA15" s="24" t="str">
        <f t="shared" si="1"/>
        <v>#DIV/0!</v>
      </c>
      <c r="AB15" s="1"/>
      <c r="AC15" s="1"/>
      <c r="AD15" s="1"/>
    </row>
    <row r="16" ht="24.75" customHeight="1">
      <c r="A16" s="59"/>
      <c r="B16" s="60"/>
      <c r="C16" s="80"/>
      <c r="D16" s="81"/>
      <c r="E16" s="82"/>
      <c r="F16" s="81"/>
      <c r="G16" s="81"/>
      <c r="H16" s="81"/>
      <c r="I16" s="81"/>
      <c r="J16" s="81"/>
      <c r="K16" s="83"/>
      <c r="L16" s="27"/>
      <c r="M16" s="57">
        <f t="shared" si="2"/>
        <v>0</v>
      </c>
      <c r="N16" s="58">
        <f t="shared" si="3"/>
        <v>0</v>
      </c>
      <c r="O16" s="58">
        <f t="shared" si="4"/>
        <v>0</v>
      </c>
      <c r="P16" s="58">
        <f t="shared" si="5"/>
        <v>0</v>
      </c>
      <c r="Q16" s="58">
        <f t="shared" si="6"/>
        <v>0</v>
      </c>
      <c r="R16" s="63">
        <f t="shared" si="7"/>
        <v>0</v>
      </c>
      <c r="S16" s="64">
        <f t="array" ref="S16">SUMPRODUCT(--(C16:K16=$C$3:$K$3-3))</f>
        <v>8</v>
      </c>
      <c r="T16" s="65">
        <f t="array" ref="T16">SUMPRODUCT(--(C16:K16=$C$3:$K$3-2))</f>
        <v>1</v>
      </c>
      <c r="U16" s="66">
        <f t="array" ref="U16">SUMPRODUCT(--(C16:K16=$C$3:$K$3-1))</f>
        <v>0</v>
      </c>
      <c r="V16" s="67">
        <f t="array" ref="V16">SUMPRODUCT(--(C16:K16=$C$3:$K$3))</f>
        <v>0</v>
      </c>
      <c r="W16" s="68">
        <f t="array" ref="W16">SUMPRODUCT(--(C16:K16=$C$3:$K$3+1))</f>
        <v>0</v>
      </c>
      <c r="X16" s="68">
        <f t="array" ref="X16">SUMPRODUCT(--(C16:K16=$C$3:$K$3+2))</f>
        <v>0</v>
      </c>
      <c r="Y16" s="69">
        <f t="array" ref="Y16">SUM(SUMPRODUCT(--(C16:K16=$C$3:$K$3+3)))</f>
        <v>0</v>
      </c>
      <c r="Z16" s="35" t="str">
        <f t="shared" si="8"/>
        <v>C+</v>
      </c>
      <c r="AA16" s="24" t="str">
        <f t="shared" si="1"/>
        <v>#DIV/0!</v>
      </c>
      <c r="AB16" s="1"/>
      <c r="AC16" s="1"/>
      <c r="AD16" s="1"/>
    </row>
    <row r="17" ht="36.0" customHeight="1">
      <c r="A17" s="59"/>
      <c r="B17" s="60"/>
      <c r="C17" s="84"/>
      <c r="D17" s="82"/>
      <c r="E17" s="81"/>
      <c r="F17" s="81"/>
      <c r="G17" s="81"/>
      <c r="H17" s="81"/>
      <c r="I17" s="81"/>
      <c r="J17" s="81"/>
      <c r="K17" s="83"/>
      <c r="L17" s="27"/>
      <c r="M17" s="57">
        <f t="shared" si="2"/>
        <v>0</v>
      </c>
      <c r="N17" s="58">
        <f t="shared" si="3"/>
        <v>0</v>
      </c>
      <c r="O17" s="58">
        <f t="shared" si="4"/>
        <v>0</v>
      </c>
      <c r="P17" s="58">
        <f t="shared" si="5"/>
        <v>0</v>
      </c>
      <c r="Q17" s="58">
        <f t="shared" si="6"/>
        <v>0</v>
      </c>
      <c r="R17" s="63">
        <f t="shared" si="7"/>
        <v>0</v>
      </c>
      <c r="S17" s="64">
        <f t="array" ref="S17">SUMPRODUCT(--(C17:K17=$C$3:$K$3-3))</f>
        <v>8</v>
      </c>
      <c r="T17" s="65">
        <f t="array" ref="T17">SUMPRODUCT(--(C17:K17=$C$3:$K$3-2))</f>
        <v>1</v>
      </c>
      <c r="U17" s="66">
        <f t="array" ref="U17">SUMPRODUCT(--(C17:K17=$C$3:$K$3-1))</f>
        <v>0</v>
      </c>
      <c r="V17" s="67">
        <f t="array" ref="V17">SUMPRODUCT(--(C17:K17=$C$3:$K$3))</f>
        <v>0</v>
      </c>
      <c r="W17" s="68">
        <f t="array" ref="W17">SUMPRODUCT(--(C17:K17=$C$3:$K$3+1))</f>
        <v>0</v>
      </c>
      <c r="X17" s="68">
        <f t="array" ref="X17">SUMPRODUCT(--(C17:K17=$C$3:$K$3+2))</f>
        <v>0</v>
      </c>
      <c r="Y17" s="69">
        <f t="array" ref="Y17">SUM(SUMPRODUCT(--(C17:K17=$C$3:$K$3+3)))</f>
        <v>0</v>
      </c>
      <c r="Z17" s="35" t="str">
        <f t="shared" si="8"/>
        <v>C+</v>
      </c>
      <c r="AA17" s="24" t="str">
        <f t="shared" si="1"/>
        <v>#DIV/0!</v>
      </c>
      <c r="AB17" s="1"/>
      <c r="AC17" s="1"/>
      <c r="AD17" s="1"/>
    </row>
    <row r="18" ht="15.75" customHeight="1">
      <c r="A18" s="59"/>
      <c r="B18" s="60"/>
      <c r="C18" s="84"/>
      <c r="D18" s="82"/>
      <c r="E18" s="81"/>
      <c r="F18" s="81"/>
      <c r="G18" s="81"/>
      <c r="H18" s="81"/>
      <c r="I18" s="81"/>
      <c r="J18" s="81"/>
      <c r="K18" s="83"/>
      <c r="L18" s="27"/>
      <c r="M18" s="57">
        <f t="shared" si="2"/>
        <v>0</v>
      </c>
      <c r="N18" s="58">
        <f t="shared" si="3"/>
        <v>0</v>
      </c>
      <c r="O18" s="58">
        <f t="shared" si="4"/>
        <v>0</v>
      </c>
      <c r="P18" s="58">
        <f t="shared" si="5"/>
        <v>0</v>
      </c>
      <c r="Q18" s="58">
        <f t="shared" si="6"/>
        <v>0</v>
      </c>
      <c r="R18" s="63">
        <f t="shared" si="7"/>
        <v>0</v>
      </c>
      <c r="S18" s="64">
        <f t="array" ref="S18">SUMPRODUCT(--(C18:K18=$C$3:$K$3-3))</f>
        <v>8</v>
      </c>
      <c r="T18" s="65">
        <f t="array" ref="T18">SUMPRODUCT(--(C18:K18=$C$3:$K$3-2))</f>
        <v>1</v>
      </c>
      <c r="U18" s="66">
        <f t="array" ref="U18">SUMPRODUCT(--(C18:K18=$C$3:$K$3-1))</f>
        <v>0</v>
      </c>
      <c r="V18" s="67">
        <f t="array" ref="V18">SUMPRODUCT(--(C18:K18=$C$3:$K$3))</f>
        <v>0</v>
      </c>
      <c r="W18" s="68">
        <f t="array" ref="W18">SUMPRODUCT(--(C18:K18=$C$3:$K$3+1))</f>
        <v>0</v>
      </c>
      <c r="X18" s="68">
        <f t="array" ref="X18">SUMPRODUCT(--(C18:K18=$C$3:$K$3+2))</f>
        <v>0</v>
      </c>
      <c r="Y18" s="69">
        <f t="array" ref="Y18">SUM(SUMPRODUCT(--(C18:K18=$C$3:$K$3+3)))</f>
        <v>0</v>
      </c>
      <c r="Z18" s="35" t="str">
        <f t="shared" si="8"/>
        <v>C+</v>
      </c>
      <c r="AA18" s="24" t="str">
        <f t="shared" si="1"/>
        <v>#DIV/0!</v>
      </c>
      <c r="AB18" s="1"/>
      <c r="AC18" s="1"/>
      <c r="AD18" s="1"/>
    </row>
    <row r="19" ht="15.75" customHeight="1">
      <c r="A19" s="25"/>
      <c r="B19" s="26"/>
      <c r="C19" s="27"/>
      <c r="D19" s="27"/>
      <c r="E19" s="27"/>
      <c r="F19" s="27"/>
      <c r="G19" s="27"/>
      <c r="H19" s="27"/>
      <c r="I19" s="27"/>
      <c r="J19" s="27"/>
      <c r="K19" s="28"/>
      <c r="L19" s="27"/>
      <c r="M19" s="20">
        <f t="shared" ref="M19:M33" si="9">COUNTIF(C19:L19,5)</f>
        <v>0</v>
      </c>
      <c r="N19" s="20">
        <f t="shared" ref="N19:N33" si="10">COUNTIF(C19:L19,4)</f>
        <v>0</v>
      </c>
      <c r="O19" s="20">
        <f t="shared" ref="O19:O33" si="11">COUNTIF(C19:L19,3)</f>
        <v>0</v>
      </c>
      <c r="P19" s="20">
        <f t="shared" ref="P19:P33" si="12">COUNTIF(C19:L19,2)</f>
        <v>0</v>
      </c>
      <c r="Q19" s="21">
        <f t="shared" ref="Q19:Q33" si="13">COUNTIF(C19:L19,1)</f>
        <v>0</v>
      </c>
      <c r="R19" s="63">
        <f t="shared" si="7"/>
        <v>0</v>
      </c>
      <c r="S19" s="64">
        <f t="array" ref="S19">SUMPRODUCT(--(C19:K19=$C$3:$K$3-3))</f>
        <v>8</v>
      </c>
      <c r="T19" s="65">
        <f t="array" ref="T19">SUMPRODUCT(--(C19:K19=$C$3:$K$3-2))</f>
        <v>1</v>
      </c>
      <c r="U19" s="66">
        <f t="array" ref="U19">SUMPRODUCT(--(C19:K19=$C$3:$K$3-1))</f>
        <v>0</v>
      </c>
      <c r="V19" s="67">
        <f t="array" ref="V19">SUMPRODUCT(--(C19:K19=$C$3:$K$3))</f>
        <v>0</v>
      </c>
      <c r="W19" s="68">
        <f t="array" ref="W19">SUMPRODUCT(--(C19:K19=$C$3:$K$3+1))</f>
        <v>0</v>
      </c>
      <c r="X19" s="68">
        <f t="array" ref="X19">SUMPRODUCT(--(C19:K19=$C$3:$K$3+2))</f>
        <v>0</v>
      </c>
      <c r="Y19" s="69">
        <f t="array" ref="Y19">SUM(SUMPRODUCT(--(C19:K19=$C$3:$K$3+3)))</f>
        <v>0</v>
      </c>
      <c r="Z19" s="35" t="str">
        <f t="shared" si="8"/>
        <v>C+</v>
      </c>
      <c r="AA19" s="24" t="str">
        <f t="shared" si="1"/>
        <v>#DIV/0!</v>
      </c>
      <c r="AB19" s="1"/>
      <c r="AC19" s="1"/>
      <c r="AD19" s="1"/>
    </row>
    <row r="20" ht="15.75" customHeight="1">
      <c r="A20" s="25"/>
      <c r="B20" s="26"/>
      <c r="C20" s="27"/>
      <c r="D20" s="27"/>
      <c r="E20" s="27"/>
      <c r="F20" s="27"/>
      <c r="G20" s="27"/>
      <c r="H20" s="27"/>
      <c r="I20" s="27"/>
      <c r="J20" s="27"/>
      <c r="K20" s="28"/>
      <c r="L20" s="27"/>
      <c r="M20" s="20">
        <f t="shared" si="9"/>
        <v>0</v>
      </c>
      <c r="N20" s="20">
        <f t="shared" si="10"/>
        <v>0</v>
      </c>
      <c r="O20" s="20">
        <f t="shared" si="11"/>
        <v>0</v>
      </c>
      <c r="P20" s="20">
        <f t="shared" si="12"/>
        <v>0</v>
      </c>
      <c r="Q20" s="21">
        <f t="shared" si="13"/>
        <v>0</v>
      </c>
      <c r="R20" s="63">
        <f t="shared" si="7"/>
        <v>0</v>
      </c>
      <c r="S20" s="64">
        <f t="array" ref="S20">SUMPRODUCT(--(C20:K20=$C$3:$K$3-3))</f>
        <v>8</v>
      </c>
      <c r="T20" s="65">
        <f t="array" ref="T20">SUMPRODUCT(--(C20:K20=$C$3:$K$3-2))</f>
        <v>1</v>
      </c>
      <c r="U20" s="66">
        <f t="array" ref="U20">SUMPRODUCT(--(C20:K20=$C$3:$K$3-1))</f>
        <v>0</v>
      </c>
      <c r="V20" s="67">
        <f t="array" ref="V20">SUMPRODUCT(--(C20:K20=$C$3:$K$3))</f>
        <v>0</v>
      </c>
      <c r="W20" s="68">
        <f t="array" ref="W20">SUMPRODUCT(--(C20:K20=$C$3:$K$3+1))</f>
        <v>0</v>
      </c>
      <c r="X20" s="68">
        <f t="array" ref="X20">SUMPRODUCT(--(C20:K20=$C$3:$K$3+2))</f>
        <v>0</v>
      </c>
      <c r="Y20" s="69">
        <f t="array" ref="Y20">SUM(SUMPRODUCT(--(C20:K20=$C$3:$K$3+3)))</f>
        <v>0</v>
      </c>
      <c r="Z20" s="35" t="str">
        <f t="shared" si="8"/>
        <v>C+</v>
      </c>
      <c r="AA20" s="24" t="str">
        <f t="shared" si="1"/>
        <v>#DIV/0!</v>
      </c>
      <c r="AB20" s="1"/>
      <c r="AC20" s="1"/>
      <c r="AD20" s="1"/>
    </row>
    <row r="21" ht="15.75" customHeight="1">
      <c r="A21" s="25"/>
      <c r="B21" s="26"/>
      <c r="C21" s="27"/>
      <c r="D21" s="27"/>
      <c r="E21" s="27"/>
      <c r="F21" s="27"/>
      <c r="G21" s="27"/>
      <c r="H21" s="27"/>
      <c r="I21" s="27"/>
      <c r="J21" s="27"/>
      <c r="K21" s="28"/>
      <c r="L21" s="27"/>
      <c r="M21" s="20">
        <f t="shared" si="9"/>
        <v>0</v>
      </c>
      <c r="N21" s="20">
        <f t="shared" si="10"/>
        <v>0</v>
      </c>
      <c r="O21" s="20">
        <f t="shared" si="11"/>
        <v>0</v>
      </c>
      <c r="P21" s="20">
        <f t="shared" si="12"/>
        <v>0</v>
      </c>
      <c r="Q21" s="21">
        <f t="shared" si="13"/>
        <v>0</v>
      </c>
      <c r="R21" s="63">
        <f t="shared" si="7"/>
        <v>0</v>
      </c>
      <c r="S21" s="64">
        <f t="array" ref="S21">SUMPRODUCT(--(C21:K21=$C$3:$K$3-3))</f>
        <v>8</v>
      </c>
      <c r="T21" s="65">
        <f t="array" ref="T21">SUMPRODUCT(--(C21:K21=$C$3:$K$3-2))</f>
        <v>1</v>
      </c>
      <c r="U21" s="66">
        <f t="array" ref="U21">SUMPRODUCT(--(C21:K21=$C$3:$K$3-1))</f>
        <v>0</v>
      </c>
      <c r="V21" s="67">
        <f t="array" ref="V21">SUMPRODUCT(--(C21:K21=$C$3:$K$3))</f>
        <v>0</v>
      </c>
      <c r="W21" s="68">
        <f t="array" ref="W21">SUMPRODUCT(--(C21:K21=$C$3:$K$3+1))</f>
        <v>0</v>
      </c>
      <c r="X21" s="68">
        <f t="array" ref="X21">SUMPRODUCT(--(C21:K21=$C$3:$K$3+2))</f>
        <v>0</v>
      </c>
      <c r="Y21" s="69">
        <f t="array" ref="Y21">SUM(SUMPRODUCT(--(C21:K21=$C$3:$K$3+3)))</f>
        <v>0</v>
      </c>
      <c r="Z21" s="35" t="str">
        <f t="shared" si="8"/>
        <v>C+</v>
      </c>
      <c r="AA21" s="24" t="str">
        <f t="shared" si="1"/>
        <v>#DIV/0!</v>
      </c>
      <c r="AB21" s="1"/>
      <c r="AC21" s="1"/>
      <c r="AD21" s="1"/>
    </row>
    <row r="22" ht="15.75" customHeight="1">
      <c r="A22" s="25"/>
      <c r="B22" s="26"/>
      <c r="C22" s="27"/>
      <c r="D22" s="27"/>
      <c r="E22" s="27"/>
      <c r="F22" s="27"/>
      <c r="G22" s="27"/>
      <c r="H22" s="27"/>
      <c r="I22" s="27"/>
      <c r="J22" s="27"/>
      <c r="K22" s="28"/>
      <c r="L22" s="27"/>
      <c r="M22" s="20">
        <f t="shared" si="9"/>
        <v>0</v>
      </c>
      <c r="N22" s="20">
        <f t="shared" si="10"/>
        <v>0</v>
      </c>
      <c r="O22" s="20">
        <f t="shared" si="11"/>
        <v>0</v>
      </c>
      <c r="P22" s="20">
        <f t="shared" si="12"/>
        <v>0</v>
      </c>
      <c r="Q22" s="21">
        <f t="shared" si="13"/>
        <v>0</v>
      </c>
      <c r="R22" s="63">
        <f t="shared" si="7"/>
        <v>0</v>
      </c>
      <c r="S22" s="64">
        <f t="array" ref="S22">SUMPRODUCT(--(C22:K22=$C$3:$K$3-3))</f>
        <v>8</v>
      </c>
      <c r="T22" s="65">
        <f t="array" ref="T22">SUMPRODUCT(--(C22:K22=$C$3:$K$3-2))</f>
        <v>1</v>
      </c>
      <c r="U22" s="66">
        <f t="array" ref="U22">SUMPRODUCT(--(C22:K22=$C$3:$K$3-1))</f>
        <v>0</v>
      </c>
      <c r="V22" s="67">
        <f t="array" ref="V22">SUMPRODUCT(--(C22:K22=$C$3:$K$3))</f>
        <v>0</v>
      </c>
      <c r="W22" s="68">
        <f t="array" ref="W22">SUMPRODUCT(--(C22:K22=$C$3:$K$3+1))</f>
        <v>0</v>
      </c>
      <c r="X22" s="68">
        <f t="array" ref="X22">SUMPRODUCT(--(C22:K22=$C$3:$K$3+2))</f>
        <v>0</v>
      </c>
      <c r="Y22" s="69">
        <f t="array" ref="Y22">SUM(SUMPRODUCT(--(C22:K22=$C$3:$K$3+3)))</f>
        <v>0</v>
      </c>
      <c r="Z22" s="35" t="str">
        <f t="shared" si="8"/>
        <v>C+</v>
      </c>
      <c r="AA22" s="24" t="str">
        <f t="shared" si="1"/>
        <v>#DIV/0!</v>
      </c>
      <c r="AB22" s="1"/>
      <c r="AC22" s="1"/>
      <c r="AD22" s="1"/>
    </row>
    <row r="23" ht="15.75" customHeight="1">
      <c r="A23" s="25"/>
      <c r="B23" s="26"/>
      <c r="C23" s="36"/>
      <c r="D23" s="36"/>
      <c r="E23" s="36"/>
      <c r="F23" s="36"/>
      <c r="G23" s="37"/>
      <c r="H23" s="38"/>
      <c r="I23" s="38"/>
      <c r="J23" s="38"/>
      <c r="K23" s="27"/>
      <c r="L23" s="27"/>
      <c r="M23" s="20">
        <f t="shared" si="9"/>
        <v>0</v>
      </c>
      <c r="N23" s="20">
        <f t="shared" si="10"/>
        <v>0</v>
      </c>
      <c r="O23" s="20">
        <f t="shared" si="11"/>
        <v>0</v>
      </c>
      <c r="P23" s="20">
        <f t="shared" si="12"/>
        <v>0</v>
      </c>
      <c r="Q23" s="21">
        <f t="shared" si="13"/>
        <v>0</v>
      </c>
      <c r="R23" s="63">
        <f t="shared" si="7"/>
        <v>0</v>
      </c>
      <c r="S23" s="64">
        <f t="array" ref="S23">SUMPRODUCT(--(C23:K23=$C$3:$K$3-3))</f>
        <v>8</v>
      </c>
      <c r="T23" s="65">
        <f t="array" ref="T23">SUMPRODUCT(--(C23:K23=$C$3:$K$3-2))</f>
        <v>1</v>
      </c>
      <c r="U23" s="66">
        <f t="array" ref="U23">SUMPRODUCT(--(C23:K23=$C$3:$K$3-1))</f>
        <v>0</v>
      </c>
      <c r="V23" s="67">
        <f t="array" ref="V23">SUMPRODUCT(--(C23:K23=$C$3:$K$3))</f>
        <v>0</v>
      </c>
      <c r="W23" s="68">
        <f t="array" ref="W23">SUMPRODUCT(--(C23:K23=$C$3:$K$3+1))</f>
        <v>0</v>
      </c>
      <c r="X23" s="68">
        <f t="array" ref="X23">SUMPRODUCT(--(C23:K23=$C$3:$K$3+2))</f>
        <v>0</v>
      </c>
      <c r="Y23" s="69">
        <f t="array" ref="Y23">SUM(SUMPRODUCT(--(C23:K23=$C$3:$K$3+3)))</f>
        <v>0</v>
      </c>
      <c r="Z23" s="35" t="str">
        <f t="shared" si="8"/>
        <v>C+</v>
      </c>
      <c r="AA23" s="24" t="str">
        <f t="shared" si="1"/>
        <v>#DIV/0!</v>
      </c>
      <c r="AB23" s="1"/>
      <c r="AC23" s="1"/>
      <c r="AD23" s="1"/>
    </row>
    <row r="24" ht="15.75" customHeight="1">
      <c r="A24" s="25"/>
      <c r="B24" s="26"/>
      <c r="C24" s="39"/>
      <c r="D24" s="39"/>
      <c r="E24" s="39"/>
      <c r="F24" s="39"/>
      <c r="G24" s="28"/>
      <c r="H24" s="27"/>
      <c r="I24" s="27"/>
      <c r="J24" s="27"/>
      <c r="K24" s="27"/>
      <c r="L24" s="27"/>
      <c r="M24" s="20">
        <f t="shared" si="9"/>
        <v>0</v>
      </c>
      <c r="N24" s="20">
        <f t="shared" si="10"/>
        <v>0</v>
      </c>
      <c r="O24" s="20">
        <f t="shared" si="11"/>
        <v>0</v>
      </c>
      <c r="P24" s="20">
        <f t="shared" si="12"/>
        <v>0</v>
      </c>
      <c r="Q24" s="21">
        <f t="shared" si="13"/>
        <v>0</v>
      </c>
      <c r="R24" s="63">
        <f t="shared" si="7"/>
        <v>0</v>
      </c>
      <c r="S24" s="64">
        <f t="array" ref="S24">SUMPRODUCT(--(C24:K24=$C$3:$K$3-3))</f>
        <v>8</v>
      </c>
      <c r="T24" s="65">
        <f t="array" ref="T24">SUMPRODUCT(--(C24:K24=$C$3:$K$3-2))</f>
        <v>1</v>
      </c>
      <c r="U24" s="66">
        <f t="array" ref="U24">SUMPRODUCT(--(C24:K24=$C$3:$K$3-1))</f>
        <v>0</v>
      </c>
      <c r="V24" s="67">
        <f t="array" ref="V24">SUMPRODUCT(--(C24:K24=$C$3:$K$3))</f>
        <v>0</v>
      </c>
      <c r="W24" s="68">
        <f t="array" ref="W24">SUMPRODUCT(--(C24:K24=$C$3:$K$3+1))</f>
        <v>0</v>
      </c>
      <c r="X24" s="68">
        <f t="array" ref="X24">SUMPRODUCT(--(C24:K24=$C$3:$K$3+2))</f>
        <v>0</v>
      </c>
      <c r="Y24" s="69">
        <f t="array" ref="Y24">SUM(SUMPRODUCT(--(C24:K24=$C$3:$K$3+3)))</f>
        <v>0</v>
      </c>
      <c r="Z24" s="35" t="str">
        <f t="shared" si="8"/>
        <v>C+</v>
      </c>
      <c r="AA24" s="24" t="str">
        <f t="shared" si="1"/>
        <v>#DIV/0!</v>
      </c>
      <c r="AB24" s="1"/>
      <c r="AC24" s="1"/>
      <c r="AD24" s="1"/>
    </row>
    <row r="25" ht="15.75" customHeight="1">
      <c r="A25" s="25"/>
      <c r="B25" s="26"/>
      <c r="C25" s="39"/>
      <c r="D25" s="39"/>
      <c r="E25" s="39"/>
      <c r="F25" s="39"/>
      <c r="G25" s="28"/>
      <c r="H25" s="27"/>
      <c r="I25" s="27"/>
      <c r="J25" s="27"/>
      <c r="K25" s="27"/>
      <c r="L25" s="27"/>
      <c r="M25" s="20">
        <f t="shared" si="9"/>
        <v>0</v>
      </c>
      <c r="N25" s="20">
        <f t="shared" si="10"/>
        <v>0</v>
      </c>
      <c r="O25" s="20">
        <f t="shared" si="11"/>
        <v>0</v>
      </c>
      <c r="P25" s="20">
        <f t="shared" si="12"/>
        <v>0</v>
      </c>
      <c r="Q25" s="21">
        <f t="shared" si="13"/>
        <v>0</v>
      </c>
      <c r="R25" s="63">
        <f t="shared" si="7"/>
        <v>0</v>
      </c>
      <c r="S25" s="64">
        <f t="array" ref="S25">SUMPRODUCT(--(C25:K25=$C$3:$K$3-3))</f>
        <v>8</v>
      </c>
      <c r="T25" s="65">
        <f t="array" ref="T25">SUMPRODUCT(--(C25:K25=$C$3:$K$3-2))</f>
        <v>1</v>
      </c>
      <c r="U25" s="66">
        <f t="array" ref="U25">SUMPRODUCT(--(C25:K25=$C$3:$K$3-1))</f>
        <v>0</v>
      </c>
      <c r="V25" s="67">
        <f t="array" ref="V25">SUMPRODUCT(--(C25:K25=$C$3:$K$3))</f>
        <v>0</v>
      </c>
      <c r="W25" s="68">
        <f t="array" ref="W25">SUMPRODUCT(--(C25:K25=$C$3:$K$3+1))</f>
        <v>0</v>
      </c>
      <c r="X25" s="68">
        <f t="array" ref="X25">SUMPRODUCT(--(C25:K25=$C$3:$K$3+2))</f>
        <v>0</v>
      </c>
      <c r="Y25" s="69">
        <f t="array" ref="Y25">SUM(SUMPRODUCT(--(C25:K25=$C$3:$K$3+3)))</f>
        <v>0</v>
      </c>
      <c r="Z25" s="35" t="str">
        <f t="shared" si="8"/>
        <v>C+</v>
      </c>
      <c r="AA25" s="24" t="str">
        <f t="shared" si="1"/>
        <v>#DIV/0!</v>
      </c>
      <c r="AB25" s="1"/>
      <c r="AC25" s="1"/>
      <c r="AD25" s="1"/>
    </row>
    <row r="26" ht="15.75" customHeight="1">
      <c r="A26" s="25"/>
      <c r="B26" s="26"/>
      <c r="C26" s="39"/>
      <c r="D26" s="39"/>
      <c r="E26" s="39"/>
      <c r="F26" s="39"/>
      <c r="G26" s="28"/>
      <c r="H26" s="27"/>
      <c r="I26" s="27"/>
      <c r="J26" s="27"/>
      <c r="K26" s="27"/>
      <c r="L26" s="27"/>
      <c r="M26" s="20">
        <f t="shared" si="9"/>
        <v>0</v>
      </c>
      <c r="N26" s="20">
        <f t="shared" si="10"/>
        <v>0</v>
      </c>
      <c r="O26" s="20">
        <f t="shared" si="11"/>
        <v>0</v>
      </c>
      <c r="P26" s="20">
        <f t="shared" si="12"/>
        <v>0</v>
      </c>
      <c r="Q26" s="21">
        <f t="shared" si="13"/>
        <v>0</v>
      </c>
      <c r="R26" s="63">
        <f t="shared" si="7"/>
        <v>0</v>
      </c>
      <c r="S26" s="64">
        <f t="array" ref="S26">SUMPRODUCT(--(C26:K26=$C$3:$K$3-3))</f>
        <v>8</v>
      </c>
      <c r="T26" s="65">
        <f t="array" ref="T26">SUMPRODUCT(--(C26:K26=$C$3:$K$3-2))</f>
        <v>1</v>
      </c>
      <c r="U26" s="66">
        <f t="array" ref="U26">SUMPRODUCT(--(C26:K26=$C$3:$K$3-1))</f>
        <v>0</v>
      </c>
      <c r="V26" s="67">
        <f t="array" ref="V26">SUMPRODUCT(--(C26:K26=$C$3:$K$3))</f>
        <v>0</v>
      </c>
      <c r="W26" s="68">
        <f t="array" ref="W26">SUMPRODUCT(--(C26:K26=$C$3:$K$3+1))</f>
        <v>0</v>
      </c>
      <c r="X26" s="68">
        <f t="array" ref="X26">SUMPRODUCT(--(C26:K26=$C$3:$K$3+2))</f>
        <v>0</v>
      </c>
      <c r="Y26" s="69">
        <f t="array" ref="Y26">SUM(SUMPRODUCT(--(C26:K26=$C$3:$K$3+3)))</f>
        <v>0</v>
      </c>
      <c r="Z26" s="35" t="str">
        <f t="shared" si="8"/>
        <v>C+</v>
      </c>
      <c r="AA26" s="24" t="str">
        <f t="shared" si="1"/>
        <v>#DIV/0!</v>
      </c>
      <c r="AB26" s="1"/>
      <c r="AC26" s="1"/>
      <c r="AD26" s="1"/>
    </row>
    <row r="27" ht="15.75" customHeight="1">
      <c r="A27" s="25"/>
      <c r="B27" s="26"/>
      <c r="C27" s="39"/>
      <c r="D27" s="39"/>
      <c r="E27" s="39"/>
      <c r="F27" s="39"/>
      <c r="G27" s="28"/>
      <c r="H27" s="27"/>
      <c r="I27" s="27"/>
      <c r="J27" s="27"/>
      <c r="K27" s="27"/>
      <c r="L27" s="27"/>
      <c r="M27" s="20">
        <f t="shared" si="9"/>
        <v>0</v>
      </c>
      <c r="N27" s="20">
        <f t="shared" si="10"/>
        <v>0</v>
      </c>
      <c r="O27" s="20">
        <f t="shared" si="11"/>
        <v>0</v>
      </c>
      <c r="P27" s="20">
        <f t="shared" si="12"/>
        <v>0</v>
      </c>
      <c r="Q27" s="21">
        <f t="shared" si="13"/>
        <v>0</v>
      </c>
      <c r="R27" s="63">
        <f t="shared" si="7"/>
        <v>0</v>
      </c>
      <c r="S27" s="64">
        <f t="array" ref="S27">SUMPRODUCT(--(C27:K27=$C$3:$K$3-3))</f>
        <v>8</v>
      </c>
      <c r="T27" s="65">
        <f t="array" ref="T27">SUMPRODUCT(--(C27:K27=$C$3:$K$3-2))</f>
        <v>1</v>
      </c>
      <c r="U27" s="66">
        <f t="array" ref="U27">SUMPRODUCT(--(C27:K27=$C$3:$K$3-1))</f>
        <v>0</v>
      </c>
      <c r="V27" s="67">
        <f t="array" ref="V27">SUMPRODUCT(--(C27:K27=$C$3:$K$3))</f>
        <v>0</v>
      </c>
      <c r="W27" s="68">
        <f t="array" ref="W27">SUMPRODUCT(--(C27:K27=$C$3:$K$3+1))</f>
        <v>0</v>
      </c>
      <c r="X27" s="68">
        <f t="array" ref="X27">SUMPRODUCT(--(C27:K27=$C$3:$K$3+2))</f>
        <v>0</v>
      </c>
      <c r="Y27" s="69">
        <f t="array" ref="Y27">SUM(SUMPRODUCT(--(C27:K27=$C$3:$K$3+3)))</f>
        <v>0</v>
      </c>
      <c r="Z27" s="35" t="str">
        <f t="shared" si="8"/>
        <v>C+</v>
      </c>
      <c r="AA27" s="24" t="str">
        <f t="shared" si="1"/>
        <v>#DIV/0!</v>
      </c>
      <c r="AB27" s="1"/>
      <c r="AC27" s="1"/>
      <c r="AD27" s="1"/>
    </row>
    <row r="28" ht="15.75" customHeight="1">
      <c r="A28" s="25"/>
      <c r="B28" s="26"/>
      <c r="C28" s="39"/>
      <c r="D28" s="39"/>
      <c r="E28" s="39"/>
      <c r="F28" s="39"/>
      <c r="G28" s="28"/>
      <c r="H28" s="27"/>
      <c r="I28" s="27"/>
      <c r="J28" s="27"/>
      <c r="K28" s="27"/>
      <c r="L28" s="27"/>
      <c r="M28" s="20">
        <f t="shared" si="9"/>
        <v>0</v>
      </c>
      <c r="N28" s="20">
        <f t="shared" si="10"/>
        <v>0</v>
      </c>
      <c r="O28" s="20">
        <f t="shared" si="11"/>
        <v>0</v>
      </c>
      <c r="P28" s="20">
        <f t="shared" si="12"/>
        <v>0</v>
      </c>
      <c r="Q28" s="21">
        <f t="shared" si="13"/>
        <v>0</v>
      </c>
      <c r="R28" s="63">
        <f t="shared" si="7"/>
        <v>0</v>
      </c>
      <c r="S28" s="64">
        <f t="array" ref="S28">SUMPRODUCT(--(C28:K28=$C$3:$K$3-3))</f>
        <v>8</v>
      </c>
      <c r="T28" s="65">
        <f t="array" ref="T28">SUMPRODUCT(--(C28:K28=$C$3:$K$3-2))</f>
        <v>1</v>
      </c>
      <c r="U28" s="66">
        <f t="array" ref="U28">SUMPRODUCT(--(C28:K28=$C$3:$K$3-1))</f>
        <v>0</v>
      </c>
      <c r="V28" s="67">
        <f t="array" ref="V28">SUMPRODUCT(--(C28:K28=$C$3:$K$3))</f>
        <v>0</v>
      </c>
      <c r="W28" s="68">
        <f t="array" ref="W28">SUMPRODUCT(--(C28:K28=$C$3:$K$3+1))</f>
        <v>0</v>
      </c>
      <c r="X28" s="68">
        <f t="array" ref="X28">SUMPRODUCT(--(C28:K28=$C$3:$K$3+2))</f>
        <v>0</v>
      </c>
      <c r="Y28" s="69">
        <f t="array" ref="Y28">SUM(SUMPRODUCT(--(C28:K28=$C$3:$K$3+3)))</f>
        <v>0</v>
      </c>
      <c r="Z28" s="35" t="str">
        <f t="shared" si="8"/>
        <v>C+</v>
      </c>
      <c r="AA28" s="24" t="str">
        <f t="shared" si="1"/>
        <v>#DIV/0!</v>
      </c>
      <c r="AB28" s="1"/>
      <c r="AC28" s="1"/>
      <c r="AD28" s="1"/>
    </row>
    <row r="29" ht="15.75" customHeight="1">
      <c r="A29" s="25"/>
      <c r="B29" s="26"/>
      <c r="C29" s="39"/>
      <c r="D29" s="39"/>
      <c r="E29" s="39"/>
      <c r="F29" s="39"/>
      <c r="G29" s="28"/>
      <c r="H29" s="27"/>
      <c r="I29" s="27"/>
      <c r="J29" s="27"/>
      <c r="K29" s="27"/>
      <c r="L29" s="27"/>
      <c r="M29" s="20">
        <f t="shared" si="9"/>
        <v>0</v>
      </c>
      <c r="N29" s="20">
        <f t="shared" si="10"/>
        <v>0</v>
      </c>
      <c r="O29" s="20">
        <f t="shared" si="11"/>
        <v>0</v>
      </c>
      <c r="P29" s="20">
        <f t="shared" si="12"/>
        <v>0</v>
      </c>
      <c r="Q29" s="21">
        <f t="shared" si="13"/>
        <v>0</v>
      </c>
      <c r="R29" s="63">
        <f t="shared" si="7"/>
        <v>0</v>
      </c>
      <c r="S29" s="64">
        <f t="array" ref="S29">SUMPRODUCT(--(C29:K29=$C$3:$K$3-3))</f>
        <v>8</v>
      </c>
      <c r="T29" s="65">
        <f t="array" ref="T29">SUMPRODUCT(--(C29:K29=$C$3:$K$3-2))</f>
        <v>1</v>
      </c>
      <c r="U29" s="66">
        <f t="array" ref="U29">SUMPRODUCT(--(C29:K29=$C$3:$K$3-1))</f>
        <v>0</v>
      </c>
      <c r="V29" s="67">
        <f t="array" ref="V29">SUMPRODUCT(--(C29:K29=$C$3:$K$3))</f>
        <v>0</v>
      </c>
      <c r="W29" s="68">
        <f t="array" ref="W29">SUMPRODUCT(--(C29:K29=$C$3:$K$3+1))</f>
        <v>0</v>
      </c>
      <c r="X29" s="68">
        <f t="array" ref="X29">SUMPRODUCT(--(C29:K29=$C$3:$K$3+2))</f>
        <v>0</v>
      </c>
      <c r="Y29" s="69">
        <f t="array" ref="Y29">SUM(SUMPRODUCT(--(C29:K29=$C$3:$K$3+3)))</f>
        <v>0</v>
      </c>
      <c r="Z29" s="35" t="str">
        <f t="shared" si="8"/>
        <v>C+</v>
      </c>
      <c r="AA29" s="24" t="str">
        <f t="shared" si="1"/>
        <v>#DIV/0!</v>
      </c>
      <c r="AB29" s="1"/>
      <c r="AC29" s="1"/>
      <c r="AD29" s="1"/>
    </row>
    <row r="30" ht="15.75" customHeight="1">
      <c r="A30" s="25"/>
      <c r="B30" s="26"/>
      <c r="C30" s="39"/>
      <c r="D30" s="39"/>
      <c r="E30" s="39"/>
      <c r="F30" s="39"/>
      <c r="G30" s="28"/>
      <c r="H30" s="27"/>
      <c r="I30" s="27"/>
      <c r="J30" s="27"/>
      <c r="K30" s="27"/>
      <c r="L30" s="27"/>
      <c r="M30" s="20">
        <f t="shared" si="9"/>
        <v>0</v>
      </c>
      <c r="N30" s="20">
        <f t="shared" si="10"/>
        <v>0</v>
      </c>
      <c r="O30" s="20">
        <f t="shared" si="11"/>
        <v>0</v>
      </c>
      <c r="P30" s="20">
        <f t="shared" si="12"/>
        <v>0</v>
      </c>
      <c r="Q30" s="21">
        <f t="shared" si="13"/>
        <v>0</v>
      </c>
      <c r="R30" s="63">
        <f t="shared" si="7"/>
        <v>0</v>
      </c>
      <c r="S30" s="64">
        <f t="array" ref="S30">SUMPRODUCT(--(C30:K30=$C$3:$K$3-3))</f>
        <v>8</v>
      </c>
      <c r="T30" s="65">
        <f t="array" ref="T30">SUMPRODUCT(--(C30:K30=$C$3:$K$3-2))</f>
        <v>1</v>
      </c>
      <c r="U30" s="66">
        <f t="array" ref="U30">SUMPRODUCT(--(C30:K30=$C$3:$K$3-1))</f>
        <v>0</v>
      </c>
      <c r="V30" s="67">
        <f t="array" ref="V30">SUMPRODUCT(--(C30:K30=$C$3:$K$3))</f>
        <v>0</v>
      </c>
      <c r="W30" s="68">
        <f t="array" ref="W30">SUMPRODUCT(--(C30:K30=$C$3:$K$3+1))</f>
        <v>0</v>
      </c>
      <c r="X30" s="68">
        <f t="array" ref="X30">SUMPRODUCT(--(C30:K30=$C$3:$K$3+2))</f>
        <v>0</v>
      </c>
      <c r="Y30" s="69">
        <f t="array" ref="Y30">SUM(SUMPRODUCT(--(C30:K30=$C$3:$K$3+3)))</f>
        <v>0</v>
      </c>
      <c r="Z30" s="35" t="str">
        <f t="shared" si="8"/>
        <v>C+</v>
      </c>
      <c r="AA30" s="24" t="str">
        <f t="shared" si="1"/>
        <v>#DIV/0!</v>
      </c>
      <c r="AB30" s="1"/>
      <c r="AC30" s="1"/>
      <c r="AD30" s="1"/>
    </row>
    <row r="31" ht="15.75" customHeight="1">
      <c r="A31" s="25"/>
      <c r="B31" s="26"/>
      <c r="C31" s="39"/>
      <c r="D31" s="39"/>
      <c r="E31" s="39"/>
      <c r="F31" s="39"/>
      <c r="G31" s="28"/>
      <c r="H31" s="27"/>
      <c r="I31" s="27"/>
      <c r="J31" s="27"/>
      <c r="K31" s="27"/>
      <c r="L31" s="27"/>
      <c r="M31" s="20">
        <f t="shared" si="9"/>
        <v>0</v>
      </c>
      <c r="N31" s="20">
        <f t="shared" si="10"/>
        <v>0</v>
      </c>
      <c r="O31" s="20">
        <f t="shared" si="11"/>
        <v>0</v>
      </c>
      <c r="P31" s="20">
        <f t="shared" si="12"/>
        <v>0</v>
      </c>
      <c r="Q31" s="21">
        <f t="shared" si="13"/>
        <v>0</v>
      </c>
      <c r="R31" s="63">
        <f t="shared" si="7"/>
        <v>0</v>
      </c>
      <c r="S31" s="64">
        <f t="array" ref="S31">SUMPRODUCT(--(C31:K31=$C$3:$K$3-3))</f>
        <v>8</v>
      </c>
      <c r="T31" s="65">
        <f t="array" ref="T31">SUMPRODUCT(--(C31:K31=$C$3:$K$3-2))</f>
        <v>1</v>
      </c>
      <c r="U31" s="66">
        <f t="array" ref="U31">SUMPRODUCT(--(C31:K31=$C$3:$K$3-1))</f>
        <v>0</v>
      </c>
      <c r="V31" s="67">
        <f t="array" ref="V31">SUMPRODUCT(--(C31:K31=$C$3:$K$3))</f>
        <v>0</v>
      </c>
      <c r="W31" s="68">
        <f t="array" ref="W31">SUMPRODUCT(--(C31:K31=$C$3:$K$3+1))</f>
        <v>0</v>
      </c>
      <c r="X31" s="68">
        <f t="array" ref="X31">SUMPRODUCT(--(C31:K31=$C$3:$K$3+2))</f>
        <v>0</v>
      </c>
      <c r="Y31" s="69">
        <f t="array" ref="Y31">SUM(SUMPRODUCT(--(C31:K31=$C$3:$K$3+3)))</f>
        <v>0</v>
      </c>
      <c r="Z31" s="35" t="str">
        <f t="shared" si="8"/>
        <v>C+</v>
      </c>
      <c r="AA31" s="24" t="str">
        <f t="shared" si="1"/>
        <v>#DIV/0!</v>
      </c>
      <c r="AB31" s="1"/>
      <c r="AC31" s="1"/>
      <c r="AD31" s="1"/>
    </row>
    <row r="32" ht="15.75" customHeight="1">
      <c r="A32" s="25"/>
      <c r="B32" s="26"/>
      <c r="C32" s="39"/>
      <c r="D32" s="39"/>
      <c r="E32" s="39"/>
      <c r="F32" s="39"/>
      <c r="G32" s="28"/>
      <c r="H32" s="27"/>
      <c r="I32" s="27"/>
      <c r="J32" s="27"/>
      <c r="K32" s="27"/>
      <c r="L32" s="27"/>
      <c r="M32" s="20">
        <f t="shared" si="9"/>
        <v>0</v>
      </c>
      <c r="N32" s="20">
        <f t="shared" si="10"/>
        <v>0</v>
      </c>
      <c r="O32" s="20">
        <f t="shared" si="11"/>
        <v>0</v>
      </c>
      <c r="P32" s="20">
        <f t="shared" si="12"/>
        <v>0</v>
      </c>
      <c r="Q32" s="21">
        <f t="shared" si="13"/>
        <v>0</v>
      </c>
      <c r="R32" s="63">
        <f t="shared" si="7"/>
        <v>0</v>
      </c>
      <c r="S32" s="64">
        <f t="array" ref="S32">SUMPRODUCT(--(C32:K32=$C$3:$K$3-3))</f>
        <v>8</v>
      </c>
      <c r="T32" s="65">
        <f t="array" ref="T32">SUMPRODUCT(--(C32:K32=$C$3:$K$3-2))</f>
        <v>1</v>
      </c>
      <c r="U32" s="66">
        <f t="array" ref="U32">SUMPRODUCT(--(C32:K32=$C$3:$K$3-1))</f>
        <v>0</v>
      </c>
      <c r="V32" s="67">
        <f t="array" ref="V32">SUMPRODUCT(--(C32:K32=$C$3:$K$3))</f>
        <v>0</v>
      </c>
      <c r="W32" s="68">
        <f t="array" ref="W32">SUMPRODUCT(--(C32:K32=$C$3:$K$3+1))</f>
        <v>0</v>
      </c>
      <c r="X32" s="68">
        <f t="array" ref="X32">SUMPRODUCT(--(C32:K32=$C$3:$K$3+2))</f>
        <v>0</v>
      </c>
      <c r="Y32" s="69">
        <f t="array" ref="Y32">SUM(SUMPRODUCT(--(C32:K32=$C$3:$K$3+3)))</f>
        <v>0</v>
      </c>
      <c r="Z32" s="35" t="str">
        <f t="shared" si="8"/>
        <v>C+</v>
      </c>
      <c r="AA32" s="24" t="str">
        <f t="shared" si="1"/>
        <v>#DIV/0!</v>
      </c>
      <c r="AB32" s="1"/>
      <c r="AC32" s="1"/>
      <c r="AD32" s="1"/>
    </row>
    <row r="33" ht="27.75" customHeight="1">
      <c r="A33" s="25"/>
      <c r="B33" s="26"/>
      <c r="C33" s="39"/>
      <c r="D33" s="39"/>
      <c r="E33" s="39"/>
      <c r="F33" s="39"/>
      <c r="G33" s="28"/>
      <c r="H33" s="27"/>
      <c r="I33" s="27"/>
      <c r="J33" s="27"/>
      <c r="K33" s="27"/>
      <c r="L33" s="27"/>
      <c r="M33" s="20">
        <f t="shared" si="9"/>
        <v>0</v>
      </c>
      <c r="N33" s="20">
        <f t="shared" si="10"/>
        <v>0</v>
      </c>
      <c r="O33" s="20">
        <f t="shared" si="11"/>
        <v>0</v>
      </c>
      <c r="P33" s="20">
        <f t="shared" si="12"/>
        <v>0</v>
      </c>
      <c r="Q33" s="21">
        <f t="shared" si="13"/>
        <v>0</v>
      </c>
      <c r="R33" s="63">
        <f t="shared" si="7"/>
        <v>0</v>
      </c>
      <c r="S33" s="64">
        <f t="array" ref="S33">SUMPRODUCT(--(C33:K33=$C$3:$K$3-3))</f>
        <v>8</v>
      </c>
      <c r="T33" s="65">
        <f t="array" ref="T33">SUMPRODUCT(--(C33:K33=$C$3:$K$3-2))</f>
        <v>1</v>
      </c>
      <c r="U33" s="66">
        <f t="array" ref="U33">SUMPRODUCT(--(C33:K33=$C$3:$K$3-1))</f>
        <v>0</v>
      </c>
      <c r="V33" s="67">
        <f t="array" ref="V33">SUMPRODUCT(--(C33:K33=$C$3:$K$3))</f>
        <v>0</v>
      </c>
      <c r="W33" s="68">
        <f t="array" ref="W33">SUMPRODUCT(--(C33:K33=$C$3:$K$3+1))</f>
        <v>0</v>
      </c>
      <c r="X33" s="68">
        <f t="array" ref="X33">SUMPRODUCT(--(C33:K33=$C$3:$K$3+2))</f>
        <v>0</v>
      </c>
      <c r="Y33" s="69">
        <f t="array" ref="Y33">SUM(SUMPRODUCT(--(C33:K33=$C$3:$K$3+3)))</f>
        <v>0</v>
      </c>
      <c r="Z33" s="35" t="str">
        <f t="shared" si="8"/>
        <v>C+</v>
      </c>
      <c r="AA33" s="24" t="str">
        <f t="shared" si="1"/>
        <v>#DIV/0!</v>
      </c>
      <c r="AB33" s="1"/>
      <c r="AC33" s="1"/>
      <c r="AD33" s="1"/>
    </row>
    <row r="34" ht="27.75" customHeight="1">
      <c r="A34" s="40"/>
      <c r="B34" s="40"/>
      <c r="C34" s="41"/>
      <c r="D34" s="41"/>
      <c r="E34" s="41"/>
      <c r="F34" s="41"/>
      <c r="G34" s="41"/>
      <c r="H34" s="41"/>
      <c r="I34" s="41"/>
      <c r="J34" s="41"/>
      <c r="K34" s="42"/>
      <c r="L34" s="41"/>
      <c r="M34" s="43"/>
      <c r="N34" s="43"/>
      <c r="O34" s="43"/>
      <c r="P34" s="43"/>
      <c r="Q34" s="43"/>
      <c r="R34" s="43"/>
      <c r="S34" s="43"/>
      <c r="T34" s="40"/>
      <c r="U34" s="40"/>
      <c r="V34" s="40"/>
      <c r="W34" s="40"/>
      <c r="X34" s="40"/>
      <c r="Y34" s="40"/>
      <c r="Z34" s="40"/>
      <c r="AA34" s="44"/>
      <c r="AB34" s="1"/>
      <c r="AC34" s="1"/>
      <c r="AD34" s="1"/>
    </row>
    <row r="35" ht="15.75" customHeight="1">
      <c r="A35" s="40"/>
      <c r="B35" s="45" t="s">
        <v>25</v>
      </c>
      <c r="C35" s="46" t="str">
        <f t="shared" ref="C35:L35" si="14">AVERAGE(C4:C33)</f>
        <v>#DIV/0!</v>
      </c>
      <c r="D35" s="46" t="str">
        <f t="shared" si="14"/>
        <v>#DIV/0!</v>
      </c>
      <c r="E35" s="46" t="str">
        <f t="shared" si="14"/>
        <v>#DIV/0!</v>
      </c>
      <c r="F35" s="46" t="str">
        <f t="shared" si="14"/>
        <v>#DIV/0!</v>
      </c>
      <c r="G35" s="46" t="str">
        <f t="shared" si="14"/>
        <v>#DIV/0!</v>
      </c>
      <c r="H35" s="46" t="str">
        <f t="shared" si="14"/>
        <v>#DIV/0!</v>
      </c>
      <c r="I35" s="46" t="str">
        <f t="shared" si="14"/>
        <v>#DIV/0!</v>
      </c>
      <c r="J35" s="46" t="str">
        <f t="shared" si="14"/>
        <v>#DIV/0!</v>
      </c>
      <c r="K35" s="46" t="str">
        <f t="shared" si="14"/>
        <v>#DIV/0!</v>
      </c>
      <c r="L35" s="46" t="str">
        <f t="shared" si="14"/>
        <v>#DIV/0!</v>
      </c>
      <c r="M35" s="40"/>
      <c r="N35" s="40"/>
      <c r="O35" s="40"/>
      <c r="P35" s="40"/>
      <c r="Q35" s="40"/>
      <c r="R35" s="40"/>
      <c r="S35" s="40"/>
      <c r="T35" s="40"/>
      <c r="U35" s="40"/>
      <c r="V35" s="40"/>
      <c r="W35" s="40"/>
      <c r="X35" s="40"/>
      <c r="Y35" s="40"/>
      <c r="Z35" s="40"/>
      <c r="AA35" s="40"/>
      <c r="AB35" s="1"/>
      <c r="AC35" s="1"/>
      <c r="AD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47"/>
      <c r="AA36" s="1"/>
      <c r="AB36" s="1"/>
      <c r="AC36" s="1"/>
      <c r="AD36" s="1"/>
    </row>
    <row r="37" ht="36.0" customHeight="1">
      <c r="A37" s="48" t="s">
        <v>26</v>
      </c>
      <c r="B37" s="49"/>
      <c r="C37" s="50" t="str">
        <f t="shared" ref="C37:L37" si="15">CEILING(C35, 1)</f>
        <v>#DIV/0!</v>
      </c>
      <c r="D37" s="50" t="str">
        <f t="shared" si="15"/>
        <v>#DIV/0!</v>
      </c>
      <c r="E37" s="50" t="str">
        <f t="shared" si="15"/>
        <v>#DIV/0!</v>
      </c>
      <c r="F37" s="50" t="str">
        <f t="shared" si="15"/>
        <v>#DIV/0!</v>
      </c>
      <c r="G37" s="50" t="str">
        <f t="shared" si="15"/>
        <v>#DIV/0!</v>
      </c>
      <c r="H37" s="50" t="str">
        <f t="shared" si="15"/>
        <v>#DIV/0!</v>
      </c>
      <c r="I37" s="50" t="str">
        <f t="shared" si="15"/>
        <v>#DIV/0!</v>
      </c>
      <c r="J37" s="50" t="str">
        <f t="shared" si="15"/>
        <v>#DIV/0!</v>
      </c>
      <c r="K37" s="50" t="str">
        <f t="shared" si="15"/>
        <v>#DIV/0!</v>
      </c>
      <c r="L37" s="50" t="str">
        <f t="shared" si="15"/>
        <v>#DIV/0!</v>
      </c>
      <c r="M37" s="1"/>
      <c r="N37" s="1"/>
      <c r="O37" s="1"/>
      <c r="P37" s="1"/>
      <c r="Q37" s="1"/>
      <c r="R37" s="1"/>
      <c r="S37" s="1"/>
      <c r="T37" s="1"/>
      <c r="U37" s="1"/>
      <c r="V37" s="1"/>
      <c r="W37" s="1"/>
      <c r="X37" s="1"/>
      <c r="Y37" s="1"/>
      <c r="Z37" s="47"/>
      <c r="AA37" s="1"/>
      <c r="AB37" s="1"/>
      <c r="AC37" s="1"/>
      <c r="AD37" s="1"/>
    </row>
    <row r="38" ht="15.75" customHeight="1">
      <c r="A38" s="51" t="s">
        <v>27</v>
      </c>
      <c r="B38" s="49"/>
      <c r="C38" s="87">
        <v>4.0</v>
      </c>
      <c r="D38" s="88">
        <v>3.0</v>
      </c>
      <c r="E38" s="88">
        <v>4.0</v>
      </c>
      <c r="F38" s="88">
        <v>3.0</v>
      </c>
      <c r="G38" s="88">
        <v>3.0</v>
      </c>
      <c r="H38" s="88">
        <v>4.0</v>
      </c>
      <c r="I38" s="88">
        <v>3.0</v>
      </c>
      <c r="J38" s="88">
        <v>3.0</v>
      </c>
      <c r="K38" s="88">
        <v>3.0</v>
      </c>
      <c r="L38" s="53"/>
      <c r="M38" s="1"/>
      <c r="N38" s="1"/>
      <c r="O38" s="1"/>
      <c r="P38" s="1"/>
      <c r="Q38" s="1"/>
      <c r="R38" s="1"/>
      <c r="S38" s="1"/>
      <c r="T38" s="1"/>
      <c r="U38" s="1"/>
      <c r="V38" s="1"/>
      <c r="W38" s="1"/>
      <c r="X38" s="1"/>
      <c r="Y38" s="1"/>
      <c r="Z38" s="47"/>
      <c r="AA38" s="1"/>
      <c r="AB38" s="1"/>
      <c r="AC38" s="1"/>
      <c r="AD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47"/>
      <c r="AA39" s="1"/>
      <c r="AB39" s="1"/>
      <c r="AC39" s="1"/>
      <c r="AD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47"/>
      <c r="AA40" s="1"/>
      <c r="AB40" s="1"/>
      <c r="AC40" s="1"/>
      <c r="AD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47"/>
      <c r="AA41" s="1"/>
      <c r="AB41" s="1"/>
      <c r="AC41" s="1"/>
      <c r="AD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47"/>
      <c r="AA42" s="1"/>
      <c r="AB42" s="1"/>
      <c r="AC42" s="1"/>
      <c r="AD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47"/>
      <c r="AA43" s="1"/>
      <c r="AB43" s="1"/>
      <c r="AC43" s="1"/>
      <c r="AD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47"/>
      <c r="AA44" s="1"/>
      <c r="AB44" s="1"/>
      <c r="AC44" s="1"/>
      <c r="AD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47"/>
      <c r="AA45" s="1"/>
      <c r="AB45" s="1"/>
      <c r="AC45" s="1"/>
      <c r="AD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47"/>
      <c r="AA46" s="1"/>
      <c r="AB46" s="1"/>
      <c r="AC46" s="1"/>
      <c r="AD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47"/>
      <c r="AA47" s="1"/>
      <c r="AB47" s="1"/>
      <c r="AC47" s="1"/>
      <c r="AD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47"/>
      <c r="AA48" s="1"/>
      <c r="AB48" s="1"/>
      <c r="AC48" s="1"/>
      <c r="AD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47"/>
      <c r="AA49" s="1"/>
      <c r="AB49" s="1"/>
      <c r="AC49" s="1"/>
      <c r="AD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47"/>
      <c r="AA50" s="1"/>
      <c r="AB50" s="1"/>
      <c r="AC50" s="1"/>
      <c r="AD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47"/>
      <c r="AA51" s="1"/>
      <c r="AB51" s="1"/>
      <c r="AC51" s="1"/>
      <c r="AD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47"/>
      <c r="AA52" s="1"/>
      <c r="AB52" s="1"/>
      <c r="AC52" s="1"/>
      <c r="AD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47"/>
      <c r="AA53" s="1"/>
      <c r="AB53" s="1"/>
      <c r="AC53" s="1"/>
      <c r="AD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47"/>
      <c r="AA54" s="1"/>
      <c r="AB54" s="1"/>
      <c r="AC54" s="1"/>
      <c r="AD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47"/>
      <c r="AA55" s="1"/>
      <c r="AB55" s="1"/>
      <c r="AC55" s="1"/>
      <c r="AD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47"/>
      <c r="AA56" s="1"/>
      <c r="AB56" s="1"/>
      <c r="AC56" s="1"/>
      <c r="AD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47"/>
      <c r="AA57" s="1"/>
      <c r="AB57" s="1"/>
      <c r="AC57" s="1"/>
      <c r="AD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47"/>
      <c r="AA58" s="1"/>
      <c r="AB58" s="1"/>
      <c r="AC58" s="1"/>
      <c r="AD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47"/>
      <c r="AA59" s="1"/>
      <c r="AB59" s="1"/>
      <c r="AC59" s="1"/>
      <c r="AD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47"/>
      <c r="AA60" s="1"/>
      <c r="AB60" s="1"/>
      <c r="AC60" s="1"/>
      <c r="AD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47"/>
      <c r="AA61" s="1"/>
      <c r="AB61" s="1"/>
      <c r="AC61" s="1"/>
      <c r="AD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47"/>
      <c r="AA62" s="1"/>
      <c r="AB62" s="1"/>
      <c r="AC62" s="1"/>
      <c r="AD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47"/>
      <c r="AA63" s="1"/>
      <c r="AB63" s="1"/>
      <c r="AC63" s="1"/>
      <c r="AD63" s="1"/>
    </row>
    <row r="64" ht="15.75" customHeight="1">
      <c r="A64" s="1"/>
      <c r="B64" s="35" t="s">
        <v>39</v>
      </c>
      <c r="C64" s="35">
        <f>COUNTIF($C$4:$C$33,5)</f>
        <v>0</v>
      </c>
      <c r="D64" s="35">
        <f>COUNTIF($D$4:$D$33,5)</f>
        <v>0</v>
      </c>
      <c r="E64" s="35">
        <f>COUNTIF($E$4:$E$33,5)</f>
        <v>0</v>
      </c>
      <c r="F64" s="35">
        <f>COUNTIF($F$4:$F$33,5)</f>
        <v>0</v>
      </c>
      <c r="G64" s="35">
        <f>COUNTIF($G$4:$G$33,5)</f>
        <v>0</v>
      </c>
      <c r="H64" s="35">
        <f>COUNTIF($H$3:$H$33,5)</f>
        <v>0</v>
      </c>
      <c r="I64" s="35">
        <f>COUNTIF($I$3:$I$33,5)</f>
        <v>0</v>
      </c>
      <c r="J64" s="35">
        <f>COUNTIF($J$3:$J$33,5)</f>
        <v>0</v>
      </c>
      <c r="K64" s="35">
        <f>COUNTIF($K$3:$K$33,5)</f>
        <v>0</v>
      </c>
      <c r="L64" s="35">
        <f>COUNTIF($L$3:$L$33,5)</f>
        <v>0</v>
      </c>
      <c r="M64" s="1"/>
      <c r="N64" s="1"/>
      <c r="O64" s="1"/>
      <c r="P64" s="1"/>
      <c r="Q64" s="1"/>
      <c r="R64" s="1"/>
      <c r="S64" s="1"/>
      <c r="T64" s="1"/>
      <c r="U64" s="1"/>
      <c r="V64" s="1"/>
      <c r="W64" s="1"/>
      <c r="X64" s="1"/>
      <c r="Y64" s="1"/>
      <c r="Z64" s="47"/>
      <c r="AA64" s="1"/>
      <c r="AB64" s="1"/>
      <c r="AC64" s="1"/>
      <c r="AD64" s="1"/>
    </row>
    <row r="65" ht="15.75" customHeight="1">
      <c r="A65" s="1"/>
      <c r="B65" s="35" t="s">
        <v>40</v>
      </c>
      <c r="C65" s="35">
        <f>COUNTIF($C$3:$C$33,4)</f>
        <v>0</v>
      </c>
      <c r="D65" s="35">
        <f>COUNTIF($D$3:$D$33,4)</f>
        <v>0</v>
      </c>
      <c r="E65" s="35">
        <f>COUNTIF($E$3:$E$33,4)</f>
        <v>0</v>
      </c>
      <c r="F65" s="35">
        <f>COUNTIF($L$3:$L$33,4)</f>
        <v>0</v>
      </c>
      <c r="G65" s="35">
        <f>COUNTIF($G$3:$G$33,4)</f>
        <v>0</v>
      </c>
      <c r="H65" s="35">
        <f>COUNTIF($H$3:$H$33,4)</f>
        <v>0</v>
      </c>
      <c r="I65" s="35">
        <f>COUNTIF($I$3:$I$33,4)</f>
        <v>0</v>
      </c>
      <c r="J65" s="35">
        <f>COUNTIF($J$3:$J$33,4)</f>
        <v>0</v>
      </c>
      <c r="K65" s="35">
        <f>COUNTIF($K$3:$K$33,4)</f>
        <v>0</v>
      </c>
      <c r="L65" s="35">
        <f>COUNTIF($L$3:$L$33,4)</f>
        <v>0</v>
      </c>
      <c r="M65" s="1"/>
      <c r="N65" s="1"/>
      <c r="O65" s="1"/>
      <c r="P65" s="1"/>
      <c r="Q65" s="1"/>
      <c r="R65" s="1"/>
      <c r="S65" s="1"/>
      <c r="T65" s="1"/>
      <c r="U65" s="1"/>
      <c r="V65" s="1"/>
      <c r="W65" s="1"/>
      <c r="X65" s="1"/>
      <c r="Y65" s="1"/>
      <c r="Z65" s="47"/>
      <c r="AA65" s="1"/>
      <c r="AB65" s="1"/>
      <c r="AC65" s="1"/>
      <c r="AD65" s="1"/>
    </row>
    <row r="66" ht="15.75" customHeight="1">
      <c r="A66" s="1"/>
      <c r="B66" s="35" t="s">
        <v>41</v>
      </c>
      <c r="C66" s="35">
        <f>COUNTIF($C$3:$C$33,3)</f>
        <v>1</v>
      </c>
      <c r="D66" s="35">
        <f>COUNTIF($D$3:$D$33,3)</f>
        <v>1</v>
      </c>
      <c r="E66" s="35">
        <f>COUNTIF($E$3:$E$33,3)</f>
        <v>1</v>
      </c>
      <c r="F66" s="35">
        <f>COUNTIF($L$3:$L$33,3)</f>
        <v>0</v>
      </c>
      <c r="G66" s="35">
        <f>COUNTIF($G$3:$G$33,3)</f>
        <v>1</v>
      </c>
      <c r="H66" s="35">
        <f>COUNTIF($H$3:$H$33,3)</f>
        <v>1</v>
      </c>
      <c r="I66" s="35">
        <f>COUNTIF($I$3:$I$33,3)</f>
        <v>1</v>
      </c>
      <c r="J66" s="35">
        <f>COUNTIF($J$3:$J$33,3)</f>
        <v>1</v>
      </c>
      <c r="K66" s="35">
        <f>COUNTIF($K$3:$K$33,3)</f>
        <v>1</v>
      </c>
      <c r="L66" s="35">
        <f>COUNTIF($L$3:$L$33,3)</f>
        <v>0</v>
      </c>
      <c r="M66" s="1"/>
      <c r="N66" s="1"/>
      <c r="O66" s="1"/>
      <c r="P66" s="1"/>
      <c r="Q66" s="1"/>
      <c r="R66" s="1"/>
      <c r="S66" s="1"/>
      <c r="T66" s="1"/>
      <c r="U66" s="1"/>
      <c r="V66" s="1"/>
      <c r="W66" s="1"/>
      <c r="X66" s="1"/>
      <c r="Y66" s="1"/>
      <c r="Z66" s="47"/>
      <c r="AA66" s="1"/>
      <c r="AB66" s="1"/>
      <c r="AC66" s="1"/>
      <c r="AD66" s="1"/>
    </row>
    <row r="67" ht="15.75" customHeight="1">
      <c r="A67" s="1"/>
      <c r="B67" s="35" t="s">
        <v>42</v>
      </c>
      <c r="C67" s="35">
        <f>COUNTIF($C$4:$C$33,2)</f>
        <v>0</v>
      </c>
      <c r="D67" s="35">
        <f>COUNTIF($D$4:$D$33,2)</f>
        <v>0</v>
      </c>
      <c r="E67" s="35">
        <f>COUNTIF($E$4:$E$33,2)</f>
        <v>0</v>
      </c>
      <c r="F67" s="35">
        <f>COUNTIF($F$3:$F$33,2)</f>
        <v>1</v>
      </c>
      <c r="G67" s="35">
        <f>COUNTIF($G$4:$G$33,2)</f>
        <v>0</v>
      </c>
      <c r="H67" s="35">
        <f>COUNTIF($H$4:$H$33,2)</f>
        <v>0</v>
      </c>
      <c r="I67" s="35">
        <f>COUNTIF($I$3:$I$33,2)</f>
        <v>0</v>
      </c>
      <c r="J67" s="35">
        <f>COUNTIF($J$4:$J$33,2)</f>
        <v>0</v>
      </c>
      <c r="K67" s="35">
        <f>COUNTIF($K$4:$K$33,2)</f>
        <v>0</v>
      </c>
      <c r="L67" s="35">
        <f>COUNTIF($L$3:$L$33,2)</f>
        <v>0</v>
      </c>
      <c r="M67" s="1"/>
      <c r="N67" s="1"/>
      <c r="O67" s="1"/>
      <c r="P67" s="1"/>
      <c r="Q67" s="1"/>
      <c r="R67" s="1"/>
      <c r="S67" s="1"/>
      <c r="T67" s="1"/>
      <c r="U67" s="1"/>
      <c r="V67" s="1"/>
      <c r="W67" s="1"/>
      <c r="X67" s="1"/>
      <c r="Y67" s="1"/>
      <c r="Z67" s="47"/>
      <c r="AA67" s="1"/>
      <c r="AB67" s="1"/>
      <c r="AC67" s="1"/>
      <c r="AD67" s="1"/>
    </row>
    <row r="68" ht="15.75" customHeight="1">
      <c r="A68" s="1"/>
      <c r="B68" s="35" t="s">
        <v>43</v>
      </c>
      <c r="C68" s="35">
        <f>COUNTIF($C$3:$C$33,1)</f>
        <v>0</v>
      </c>
      <c r="D68" s="35">
        <f>COUNTIF($D$3:$D$33,1)</f>
        <v>0</v>
      </c>
      <c r="E68" s="35">
        <f>COUNTIF($E$3:$E$33,1)</f>
        <v>0</v>
      </c>
      <c r="F68" s="35">
        <f>COUNTIF($F$4:$F$33,1)</f>
        <v>0</v>
      </c>
      <c r="G68" s="35">
        <f>COUNTIF($G$3:$G$33,1)</f>
        <v>0</v>
      </c>
      <c r="H68" s="35">
        <f>COUNTIF($H$3:$H$33,1)</f>
        <v>0</v>
      </c>
      <c r="I68" s="35">
        <f>COUNTIF($I$4:$I$33,1)</f>
        <v>0</v>
      </c>
      <c r="J68" s="35">
        <f>COUNTIF($J$3:$J$33,1)</f>
        <v>0</v>
      </c>
      <c r="K68" s="35">
        <f>COUNTIF($K$3:$K$33,1)</f>
        <v>0</v>
      </c>
      <c r="L68" s="35">
        <f>COUNTIF($L$4:$L$33,1)</f>
        <v>0</v>
      </c>
      <c r="M68" s="1"/>
      <c r="N68" s="1"/>
      <c r="O68" s="1"/>
      <c r="P68" s="1"/>
      <c r="Q68" s="1"/>
      <c r="R68" s="1"/>
      <c r="S68" s="1"/>
      <c r="T68" s="1"/>
      <c r="U68" s="1"/>
      <c r="V68" s="1"/>
      <c r="W68" s="1"/>
      <c r="X68" s="1"/>
      <c r="Y68" s="1"/>
      <c r="Z68" s="47"/>
      <c r="AA68" s="1"/>
      <c r="AB68" s="1"/>
      <c r="AC68" s="1"/>
      <c r="AD68" s="1"/>
    </row>
    <row r="69" ht="15.75" customHeight="1">
      <c r="A69" s="1"/>
      <c r="B69" s="35" t="s">
        <v>44</v>
      </c>
      <c r="C69" s="35">
        <f>COUNTIF($C$2:$C$33,0)</f>
        <v>0</v>
      </c>
      <c r="D69" s="35">
        <f>COUNTIF($D$3:$D$33,0)</f>
        <v>0</v>
      </c>
      <c r="E69" s="35">
        <f>COUNTIF($E$3:$E$33,0)</f>
        <v>0</v>
      </c>
      <c r="F69" s="35">
        <f>COUNTIF($F$3:$F$33,0)</f>
        <v>0</v>
      </c>
      <c r="G69" s="35">
        <f>COUNTIF($G$3:$G$33,0)</f>
        <v>0</v>
      </c>
      <c r="H69" s="35">
        <f>COUNTIF($H$3:$H$33,0)</f>
        <v>0</v>
      </c>
      <c r="I69" s="35">
        <f>COUNTIF($I$3:$I$33,0)</f>
        <v>0</v>
      </c>
      <c r="J69" s="35">
        <f>COUNTIF($J$3:$J$33,0)</f>
        <v>0</v>
      </c>
      <c r="K69" s="35">
        <f>COUNTIF($K$3:$K$33,0)</f>
        <v>0</v>
      </c>
      <c r="L69" s="35">
        <f>COUNTIF($L$3:$L$33,0)</f>
        <v>0</v>
      </c>
      <c r="M69" s="1"/>
      <c r="N69" s="1"/>
      <c r="O69" s="1"/>
      <c r="P69" s="1"/>
      <c r="Q69" s="1"/>
      <c r="R69" s="1"/>
      <c r="S69" s="1"/>
      <c r="T69" s="1"/>
      <c r="U69" s="1"/>
      <c r="V69" s="1"/>
      <c r="W69" s="1"/>
      <c r="X69" s="1"/>
      <c r="Y69" s="1"/>
      <c r="Z69" s="47"/>
      <c r="AA69" s="1"/>
      <c r="AB69" s="1"/>
      <c r="AC69" s="1"/>
      <c r="AD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47"/>
      <c r="AA70" s="1"/>
      <c r="AB70" s="1"/>
      <c r="AC70" s="1"/>
      <c r="AD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47"/>
      <c r="AA71" s="1"/>
      <c r="AB71" s="1"/>
      <c r="AC71" s="1"/>
      <c r="AD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47"/>
      <c r="AA72" s="1"/>
      <c r="AB72" s="1"/>
      <c r="AC72" s="1"/>
      <c r="AD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47"/>
      <c r="AA73" s="1"/>
      <c r="AB73" s="1"/>
      <c r="AC73" s="1"/>
      <c r="AD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47"/>
      <c r="AA74" s="1"/>
      <c r="AB74" s="1"/>
      <c r="AC74" s="1"/>
      <c r="AD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47"/>
      <c r="AA75" s="1"/>
      <c r="AB75" s="1"/>
      <c r="AC75" s="1"/>
      <c r="AD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47"/>
      <c r="AA76" s="1"/>
      <c r="AB76" s="1"/>
      <c r="AC76" s="1"/>
      <c r="AD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47"/>
      <c r="AA77" s="1"/>
      <c r="AB77" s="1"/>
      <c r="AC77" s="1"/>
      <c r="AD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47"/>
      <c r="AA78" s="1"/>
      <c r="AB78" s="1"/>
      <c r="AC78" s="1"/>
      <c r="AD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47"/>
      <c r="AA79" s="1"/>
      <c r="AB79" s="1"/>
      <c r="AC79" s="1"/>
      <c r="AD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47"/>
      <c r="AA80" s="1"/>
      <c r="AB80" s="1"/>
      <c r="AC80" s="1"/>
      <c r="AD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47"/>
      <c r="AA81" s="1"/>
      <c r="AB81" s="1"/>
      <c r="AC81" s="1"/>
      <c r="AD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47"/>
      <c r="AA82" s="1"/>
      <c r="AB82" s="1"/>
      <c r="AC82" s="1"/>
      <c r="AD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47"/>
      <c r="AA83" s="1"/>
      <c r="AB83" s="1"/>
      <c r="AC83" s="1"/>
      <c r="AD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47"/>
      <c r="AA84" s="1"/>
      <c r="AB84" s="1"/>
      <c r="AC84" s="1"/>
      <c r="AD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47"/>
      <c r="AA85" s="1"/>
      <c r="AB85" s="1"/>
      <c r="AC85" s="1"/>
      <c r="AD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47"/>
      <c r="AA86" s="1"/>
      <c r="AB86" s="1"/>
      <c r="AC86" s="1"/>
      <c r="AD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47"/>
      <c r="AA87" s="1"/>
      <c r="AB87" s="1"/>
      <c r="AC87" s="1"/>
      <c r="AD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2"/>
      <c r="AA88" s="1"/>
      <c r="AB88" s="1"/>
      <c r="AC88" s="1"/>
      <c r="AD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2"/>
      <c r="AA89" s="1"/>
      <c r="AB89" s="1"/>
      <c r="AC89" s="1"/>
      <c r="AD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2"/>
      <c r="AA90" s="1"/>
      <c r="AB90" s="1"/>
      <c r="AC90" s="1"/>
      <c r="AD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2"/>
      <c r="AA91" s="1"/>
      <c r="AB91" s="1"/>
      <c r="AC91" s="1"/>
      <c r="AD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2"/>
      <c r="AA92" s="1"/>
      <c r="AB92" s="1"/>
      <c r="AC92" s="1"/>
      <c r="AD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2"/>
      <c r="AA93" s="1"/>
      <c r="AB93" s="1"/>
      <c r="AC93" s="1"/>
      <c r="AD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2"/>
      <c r="AA94" s="1"/>
      <c r="AB94" s="1"/>
      <c r="AC94" s="1"/>
      <c r="AD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2"/>
      <c r="AA95" s="1"/>
      <c r="AB95" s="1"/>
      <c r="AC95" s="1"/>
      <c r="AD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2"/>
      <c r="AA96" s="1"/>
      <c r="AB96" s="1"/>
      <c r="AC96" s="1"/>
      <c r="AD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2"/>
      <c r="AA97" s="1"/>
      <c r="AB97" s="1"/>
      <c r="AC97" s="1"/>
      <c r="AD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2"/>
      <c r="AA98" s="1"/>
      <c r="AB98" s="1"/>
      <c r="AC98" s="1"/>
      <c r="AD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2"/>
      <c r="AA99" s="1"/>
      <c r="AB99" s="1"/>
      <c r="AC99" s="1"/>
      <c r="AD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2"/>
      <c r="AA100" s="1"/>
      <c r="AB100" s="1"/>
      <c r="AC100" s="1"/>
      <c r="AD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2"/>
      <c r="AA101" s="1"/>
      <c r="AB101" s="1"/>
      <c r="AC101" s="1"/>
      <c r="AD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2"/>
      <c r="AA102" s="1"/>
      <c r="AB102" s="1"/>
      <c r="AC102" s="1"/>
      <c r="AD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2"/>
      <c r="AA103" s="1"/>
      <c r="AB103" s="1"/>
      <c r="AC103" s="1"/>
      <c r="AD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2"/>
      <c r="AA104" s="1"/>
      <c r="AB104" s="1"/>
      <c r="AC104" s="1"/>
      <c r="AD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2"/>
      <c r="AA105" s="1"/>
      <c r="AB105" s="1"/>
      <c r="AC105" s="1"/>
      <c r="AD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2"/>
      <c r="AA106" s="1"/>
      <c r="AB106" s="1"/>
      <c r="AC106" s="1"/>
      <c r="AD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2"/>
      <c r="AA107" s="1"/>
      <c r="AB107" s="1"/>
      <c r="AC107" s="1"/>
      <c r="AD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2"/>
      <c r="AA108" s="1"/>
      <c r="AB108" s="1"/>
      <c r="AC108" s="1"/>
      <c r="AD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2"/>
      <c r="AA109" s="1"/>
      <c r="AB109" s="1"/>
      <c r="AC109" s="1"/>
      <c r="AD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2"/>
      <c r="AA110" s="1"/>
      <c r="AB110" s="1"/>
      <c r="AC110" s="1"/>
      <c r="AD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2"/>
      <c r="AA111" s="1"/>
      <c r="AB111" s="1"/>
      <c r="AC111" s="1"/>
      <c r="AD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2"/>
      <c r="AA112" s="1"/>
      <c r="AB112" s="1"/>
      <c r="AC112" s="1"/>
      <c r="AD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2"/>
      <c r="AA113" s="1"/>
      <c r="AB113" s="1"/>
      <c r="AC113" s="1"/>
      <c r="AD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2"/>
      <c r="AA114" s="1"/>
      <c r="AB114" s="1"/>
      <c r="AC114" s="1"/>
      <c r="AD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2"/>
      <c r="AA115" s="1"/>
      <c r="AB115" s="1"/>
      <c r="AC115" s="1"/>
      <c r="AD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2"/>
      <c r="AA116" s="1"/>
      <c r="AB116" s="1"/>
      <c r="AC116" s="1"/>
      <c r="AD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2"/>
      <c r="AA117" s="1"/>
      <c r="AB117" s="1"/>
      <c r="AC117" s="1"/>
      <c r="AD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2"/>
      <c r="AA118" s="1"/>
      <c r="AB118" s="1"/>
      <c r="AC118" s="1"/>
      <c r="AD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2"/>
      <c r="AA119" s="1"/>
      <c r="AB119" s="1"/>
      <c r="AC119" s="1"/>
      <c r="AD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2"/>
      <c r="AA120" s="1"/>
      <c r="AB120" s="1"/>
      <c r="AC120" s="1"/>
      <c r="AD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2"/>
      <c r="AA121" s="1"/>
      <c r="AB121" s="1"/>
      <c r="AC121" s="1"/>
      <c r="AD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2"/>
      <c r="AA122" s="1"/>
      <c r="AB122" s="1"/>
      <c r="AC122" s="1"/>
      <c r="AD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2"/>
      <c r="AA123" s="1"/>
      <c r="AB123" s="1"/>
      <c r="AC123" s="1"/>
      <c r="AD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2"/>
      <c r="AA124" s="1"/>
      <c r="AB124" s="1"/>
      <c r="AC124" s="1"/>
      <c r="AD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2"/>
      <c r="AA125" s="1"/>
      <c r="AB125" s="1"/>
      <c r="AC125" s="1"/>
      <c r="AD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2"/>
      <c r="AA126" s="1"/>
      <c r="AB126" s="1"/>
      <c r="AC126" s="1"/>
      <c r="AD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2"/>
      <c r="AA127" s="1"/>
      <c r="AB127" s="1"/>
      <c r="AC127" s="1"/>
      <c r="AD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2"/>
      <c r="AA128" s="1"/>
      <c r="AB128" s="1"/>
      <c r="AC128" s="1"/>
      <c r="AD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2"/>
      <c r="AA129" s="1"/>
      <c r="AB129" s="1"/>
      <c r="AC129" s="1"/>
      <c r="AD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2"/>
      <c r="AA130" s="1"/>
      <c r="AB130" s="1"/>
      <c r="AC130" s="1"/>
      <c r="AD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2"/>
      <c r="AA131" s="1"/>
      <c r="AB131" s="1"/>
      <c r="AC131" s="1"/>
      <c r="AD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2"/>
      <c r="AA132" s="1"/>
      <c r="AB132" s="1"/>
      <c r="AC132" s="1"/>
      <c r="AD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2"/>
      <c r="AA133" s="1"/>
      <c r="AB133" s="1"/>
      <c r="AC133" s="1"/>
      <c r="AD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2"/>
      <c r="AA134" s="1"/>
      <c r="AB134" s="1"/>
      <c r="AC134" s="1"/>
      <c r="AD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2"/>
      <c r="AA135" s="1"/>
      <c r="AB135" s="1"/>
      <c r="AC135" s="1"/>
      <c r="AD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2"/>
      <c r="AA136" s="1"/>
      <c r="AB136" s="1"/>
      <c r="AC136" s="1"/>
      <c r="AD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2"/>
      <c r="AA137" s="1"/>
      <c r="AB137" s="1"/>
      <c r="AC137" s="1"/>
      <c r="AD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2"/>
      <c r="AA138" s="1"/>
      <c r="AB138" s="1"/>
      <c r="AC138" s="1"/>
      <c r="AD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2"/>
      <c r="AA139" s="1"/>
      <c r="AB139" s="1"/>
      <c r="AC139" s="1"/>
      <c r="AD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2"/>
      <c r="AA140" s="1"/>
      <c r="AB140" s="1"/>
      <c r="AC140" s="1"/>
      <c r="AD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2"/>
      <c r="AA141" s="1"/>
      <c r="AB141" s="1"/>
      <c r="AC141" s="1"/>
      <c r="AD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2"/>
      <c r="AA142" s="1"/>
      <c r="AB142" s="1"/>
      <c r="AC142" s="1"/>
      <c r="AD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2"/>
      <c r="AA143" s="1"/>
      <c r="AB143" s="1"/>
      <c r="AC143" s="1"/>
      <c r="AD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2"/>
      <c r="AA144" s="1"/>
      <c r="AB144" s="1"/>
      <c r="AC144" s="1"/>
      <c r="AD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2"/>
      <c r="AA145" s="1"/>
      <c r="AB145" s="1"/>
      <c r="AC145" s="1"/>
      <c r="AD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2"/>
      <c r="AA146" s="1"/>
      <c r="AB146" s="1"/>
      <c r="AC146" s="1"/>
      <c r="AD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2"/>
      <c r="AA147" s="1"/>
      <c r="AB147" s="1"/>
      <c r="AC147" s="1"/>
      <c r="AD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2"/>
      <c r="AA148" s="1"/>
      <c r="AB148" s="1"/>
      <c r="AC148" s="1"/>
      <c r="AD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2"/>
      <c r="AA149" s="1"/>
      <c r="AB149" s="1"/>
      <c r="AC149" s="1"/>
      <c r="AD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2"/>
      <c r="AA150" s="1"/>
      <c r="AB150" s="1"/>
      <c r="AC150" s="1"/>
      <c r="AD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2"/>
      <c r="AA151" s="1"/>
      <c r="AB151" s="1"/>
      <c r="AC151" s="1"/>
      <c r="AD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2"/>
      <c r="AA152" s="1"/>
      <c r="AB152" s="1"/>
      <c r="AC152" s="1"/>
      <c r="AD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2"/>
      <c r="AA153" s="1"/>
      <c r="AB153" s="1"/>
      <c r="AC153" s="1"/>
      <c r="AD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2"/>
      <c r="AA154" s="1"/>
      <c r="AB154" s="1"/>
      <c r="AC154" s="1"/>
      <c r="AD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2"/>
      <c r="AA155" s="1"/>
      <c r="AB155" s="1"/>
      <c r="AC155" s="1"/>
      <c r="AD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2"/>
      <c r="AA156" s="1"/>
      <c r="AB156" s="1"/>
      <c r="AC156" s="1"/>
      <c r="AD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2"/>
      <c r="AA157" s="1"/>
      <c r="AB157" s="1"/>
      <c r="AC157" s="1"/>
      <c r="AD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2"/>
      <c r="AA158" s="1"/>
      <c r="AB158" s="1"/>
      <c r="AC158" s="1"/>
      <c r="AD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2"/>
      <c r="AA159" s="1"/>
      <c r="AB159" s="1"/>
      <c r="AC159" s="1"/>
      <c r="AD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2"/>
      <c r="AA160" s="1"/>
      <c r="AB160" s="1"/>
      <c r="AC160" s="1"/>
      <c r="AD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2"/>
      <c r="AA161" s="1"/>
      <c r="AB161" s="1"/>
      <c r="AC161" s="1"/>
      <c r="AD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2"/>
      <c r="AA162" s="1"/>
      <c r="AB162" s="1"/>
      <c r="AC162" s="1"/>
      <c r="AD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2"/>
      <c r="AA163" s="1"/>
      <c r="AB163" s="1"/>
      <c r="AC163" s="1"/>
      <c r="AD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2"/>
      <c r="AA164" s="1"/>
      <c r="AB164" s="1"/>
      <c r="AC164" s="1"/>
      <c r="AD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2"/>
      <c r="AA165" s="1"/>
      <c r="AB165" s="1"/>
      <c r="AC165" s="1"/>
      <c r="AD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2"/>
      <c r="AA166" s="1"/>
      <c r="AB166" s="1"/>
      <c r="AC166" s="1"/>
      <c r="AD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2"/>
      <c r="AA167" s="1"/>
      <c r="AB167" s="1"/>
      <c r="AC167" s="1"/>
      <c r="AD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2"/>
      <c r="AA168" s="1"/>
      <c r="AB168" s="1"/>
      <c r="AC168" s="1"/>
      <c r="AD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2"/>
      <c r="AA169" s="1"/>
      <c r="AB169" s="1"/>
      <c r="AC169" s="1"/>
      <c r="AD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2"/>
      <c r="AA170" s="1"/>
      <c r="AB170" s="1"/>
      <c r="AC170" s="1"/>
      <c r="AD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2"/>
      <c r="AA171" s="1"/>
      <c r="AB171" s="1"/>
      <c r="AC171" s="1"/>
      <c r="AD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2"/>
      <c r="AA172" s="1"/>
      <c r="AB172" s="1"/>
      <c r="AC172" s="1"/>
      <c r="AD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2"/>
      <c r="AA173" s="1"/>
      <c r="AB173" s="1"/>
      <c r="AC173" s="1"/>
      <c r="AD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2"/>
      <c r="AA174" s="1"/>
      <c r="AB174" s="1"/>
      <c r="AC174" s="1"/>
      <c r="AD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2"/>
      <c r="AA175" s="1"/>
      <c r="AB175" s="1"/>
      <c r="AC175" s="1"/>
      <c r="AD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2"/>
      <c r="AA176" s="1"/>
      <c r="AB176" s="1"/>
      <c r="AC176" s="1"/>
      <c r="AD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2"/>
      <c r="AA177" s="1"/>
      <c r="AB177" s="1"/>
      <c r="AC177" s="1"/>
      <c r="AD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2"/>
      <c r="AA178" s="1"/>
      <c r="AB178" s="1"/>
      <c r="AC178" s="1"/>
      <c r="AD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2"/>
      <c r="AA179" s="1"/>
      <c r="AB179" s="1"/>
      <c r="AC179" s="1"/>
      <c r="AD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2"/>
      <c r="AA180" s="1"/>
      <c r="AB180" s="1"/>
      <c r="AC180" s="1"/>
      <c r="AD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2"/>
      <c r="AA181" s="1"/>
      <c r="AB181" s="1"/>
      <c r="AC181" s="1"/>
      <c r="AD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2"/>
      <c r="AA182" s="1"/>
      <c r="AB182" s="1"/>
      <c r="AC182" s="1"/>
      <c r="AD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2"/>
      <c r="AA183" s="1"/>
      <c r="AB183" s="1"/>
      <c r="AC183" s="1"/>
      <c r="AD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2"/>
      <c r="AA184" s="1"/>
      <c r="AB184" s="1"/>
      <c r="AC184" s="1"/>
      <c r="AD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2"/>
      <c r="AA185" s="1"/>
      <c r="AB185" s="1"/>
      <c r="AC185" s="1"/>
      <c r="AD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2"/>
      <c r="AA186" s="1"/>
      <c r="AB186" s="1"/>
      <c r="AC186" s="1"/>
      <c r="AD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2"/>
      <c r="AA187" s="1"/>
      <c r="AB187" s="1"/>
      <c r="AC187" s="1"/>
      <c r="AD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2"/>
      <c r="AA188" s="1"/>
      <c r="AB188" s="1"/>
      <c r="AC188" s="1"/>
      <c r="AD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2"/>
      <c r="AA189" s="1"/>
      <c r="AB189" s="1"/>
      <c r="AC189" s="1"/>
      <c r="AD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2"/>
      <c r="AA190" s="1"/>
      <c r="AB190" s="1"/>
      <c r="AC190" s="1"/>
      <c r="AD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2"/>
      <c r="AA191" s="1"/>
      <c r="AB191" s="1"/>
      <c r="AC191" s="1"/>
      <c r="AD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2"/>
      <c r="AA192" s="1"/>
      <c r="AB192" s="1"/>
      <c r="AC192" s="1"/>
      <c r="AD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2"/>
      <c r="AA193" s="1"/>
      <c r="AB193" s="1"/>
      <c r="AC193" s="1"/>
      <c r="AD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2"/>
      <c r="AA194" s="1"/>
      <c r="AB194" s="1"/>
      <c r="AC194" s="1"/>
      <c r="AD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2"/>
      <c r="AA195" s="1"/>
      <c r="AB195" s="1"/>
      <c r="AC195" s="1"/>
      <c r="AD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2"/>
      <c r="AA196" s="1"/>
      <c r="AB196" s="1"/>
      <c r="AC196" s="1"/>
      <c r="AD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2"/>
      <c r="AA197" s="1"/>
      <c r="AB197" s="1"/>
      <c r="AC197" s="1"/>
      <c r="AD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2"/>
      <c r="AA198" s="1"/>
      <c r="AB198" s="1"/>
      <c r="AC198" s="1"/>
      <c r="AD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2"/>
      <c r="AA199" s="1"/>
      <c r="AB199" s="1"/>
      <c r="AC199" s="1"/>
      <c r="AD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2"/>
      <c r="AA200" s="1"/>
      <c r="AB200" s="1"/>
      <c r="AC200" s="1"/>
      <c r="AD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2"/>
      <c r="AA201" s="1"/>
      <c r="AB201" s="1"/>
      <c r="AC201" s="1"/>
      <c r="AD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2"/>
      <c r="AA202" s="1"/>
      <c r="AB202" s="1"/>
      <c r="AC202" s="1"/>
      <c r="AD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2"/>
      <c r="AA203" s="1"/>
      <c r="AB203" s="1"/>
      <c r="AC203" s="1"/>
      <c r="AD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2"/>
      <c r="AA204" s="1"/>
      <c r="AB204" s="1"/>
      <c r="AC204" s="1"/>
      <c r="AD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2"/>
      <c r="AA205" s="1"/>
      <c r="AB205" s="1"/>
      <c r="AC205" s="1"/>
      <c r="AD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2"/>
      <c r="AA206" s="1"/>
      <c r="AB206" s="1"/>
      <c r="AC206" s="1"/>
      <c r="AD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2"/>
      <c r="AA207" s="1"/>
      <c r="AB207" s="1"/>
      <c r="AC207" s="1"/>
      <c r="AD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2"/>
      <c r="AA208" s="1"/>
      <c r="AB208" s="1"/>
      <c r="AC208" s="1"/>
      <c r="AD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2"/>
      <c r="AA209" s="1"/>
      <c r="AB209" s="1"/>
      <c r="AC209" s="1"/>
      <c r="AD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2"/>
      <c r="AA210" s="1"/>
      <c r="AB210" s="1"/>
      <c r="AC210" s="1"/>
      <c r="AD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2"/>
      <c r="AA211" s="1"/>
      <c r="AB211" s="1"/>
      <c r="AC211" s="1"/>
      <c r="AD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2"/>
      <c r="AA212" s="1"/>
      <c r="AB212" s="1"/>
      <c r="AC212" s="1"/>
      <c r="AD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2"/>
      <c r="AA213" s="1"/>
      <c r="AB213" s="1"/>
      <c r="AC213" s="1"/>
      <c r="AD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2"/>
      <c r="AA214" s="1"/>
      <c r="AB214" s="1"/>
      <c r="AC214" s="1"/>
      <c r="AD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2"/>
      <c r="AA215" s="1"/>
      <c r="AB215" s="1"/>
      <c r="AC215" s="1"/>
      <c r="AD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2"/>
      <c r="AA216" s="1"/>
      <c r="AB216" s="1"/>
      <c r="AC216" s="1"/>
      <c r="AD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2"/>
      <c r="AA217" s="1"/>
      <c r="AB217" s="1"/>
      <c r="AC217" s="1"/>
      <c r="AD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2"/>
      <c r="AA218" s="1"/>
      <c r="AB218" s="1"/>
      <c r="AC218" s="1"/>
      <c r="AD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2"/>
      <c r="AA219" s="1"/>
      <c r="AB219" s="1"/>
      <c r="AC219" s="1"/>
      <c r="AD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2"/>
      <c r="AA220" s="1"/>
      <c r="AB220" s="1"/>
      <c r="AC220" s="1"/>
      <c r="AD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2"/>
      <c r="AA221" s="1"/>
      <c r="AB221" s="1"/>
      <c r="AC221" s="1"/>
      <c r="AD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2"/>
      <c r="AA222" s="1"/>
      <c r="AB222" s="1"/>
      <c r="AC222" s="1"/>
      <c r="AD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2"/>
      <c r="AA223" s="1"/>
      <c r="AB223" s="1"/>
      <c r="AC223" s="1"/>
      <c r="AD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2"/>
      <c r="AA224" s="1"/>
      <c r="AB224" s="1"/>
      <c r="AC224" s="1"/>
      <c r="AD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2"/>
      <c r="AA225" s="1"/>
      <c r="AB225" s="1"/>
      <c r="AC225" s="1"/>
      <c r="AD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2"/>
      <c r="AA226" s="1"/>
      <c r="AB226" s="1"/>
      <c r="AC226" s="1"/>
      <c r="AD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2"/>
      <c r="AA227" s="1"/>
      <c r="AB227" s="1"/>
      <c r="AC227" s="1"/>
      <c r="AD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2"/>
      <c r="AA228" s="1"/>
      <c r="AB228" s="1"/>
      <c r="AC228" s="1"/>
      <c r="AD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2"/>
      <c r="AA229" s="1"/>
      <c r="AB229" s="1"/>
      <c r="AC229" s="1"/>
      <c r="AD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2"/>
      <c r="AA230" s="1"/>
      <c r="AB230" s="1"/>
      <c r="AC230" s="1"/>
      <c r="AD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2"/>
      <c r="AA231" s="1"/>
      <c r="AB231" s="1"/>
      <c r="AC231" s="1"/>
      <c r="AD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2"/>
      <c r="AA232" s="1"/>
      <c r="AB232" s="1"/>
      <c r="AC232" s="1"/>
      <c r="AD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2"/>
      <c r="AA233" s="1"/>
      <c r="AB233" s="1"/>
      <c r="AC233" s="1"/>
      <c r="AD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2"/>
      <c r="AA234" s="1"/>
      <c r="AB234" s="1"/>
      <c r="AC234" s="1"/>
      <c r="AD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2"/>
      <c r="AA235" s="1"/>
      <c r="AB235" s="1"/>
      <c r="AC235" s="1"/>
      <c r="AD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2"/>
      <c r="AA236" s="1"/>
      <c r="AB236" s="1"/>
      <c r="AC236" s="1"/>
      <c r="AD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2"/>
      <c r="AA237" s="1"/>
      <c r="AB237" s="1"/>
      <c r="AC237" s="1"/>
      <c r="AD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2"/>
      <c r="AA238" s="1"/>
      <c r="AB238" s="1"/>
      <c r="AC238" s="1"/>
      <c r="AD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mergeCells count="11">
    <mergeCell ref="Y2:Y3"/>
    <mergeCell ref="Z2:Z3"/>
    <mergeCell ref="A37:B37"/>
    <mergeCell ref="A38:B38"/>
    <mergeCell ref="R2:R3"/>
    <mergeCell ref="S2:S3"/>
    <mergeCell ref="T2:T3"/>
    <mergeCell ref="U2:U3"/>
    <mergeCell ref="V2:V3"/>
    <mergeCell ref="W2:W3"/>
    <mergeCell ref="X2:X3"/>
  </mergeCells>
  <printOptions/>
  <pageMargins bottom="1.0" footer="0.0" header="0.0" left="0.75" right="0.75" top="1.0"/>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23.0"/>
    <col customWidth="1" min="2" max="2" width="12.67"/>
    <col customWidth="1" min="3" max="3" width="11.78"/>
    <col customWidth="1" min="4" max="6" width="10.44"/>
    <col customWidth="1" min="7" max="7" width="11.33"/>
    <col customWidth="1" min="8" max="8" width="10.44"/>
    <col customWidth="1" min="9" max="9" width="12.33"/>
    <col customWidth="1" min="10" max="11" width="10.44"/>
    <col customWidth="1" min="12" max="12" width="10.78"/>
    <col customWidth="1" min="13" max="13" width="10.44"/>
    <col customWidth="1" min="14" max="14" width="11.67"/>
    <col customWidth="1" min="15" max="15" width="10.44"/>
    <col customWidth="1" min="16" max="16" width="12.0"/>
    <col customWidth="1" min="17" max="17" width="10.44"/>
    <col customWidth="1" min="18" max="18" width="6.78"/>
    <col customWidth="1" min="19" max="19" width="7.0"/>
    <col customWidth="1" min="20" max="20" width="6.78"/>
    <col customWidth="1" min="21" max="22" width="8.0"/>
    <col customWidth="1" min="23" max="25" width="9.33"/>
    <col customWidth="1" min="26" max="26" width="10.78"/>
    <col customWidth="1" min="27" max="27" width="10.44"/>
    <col customWidth="1" min="28" max="31" width="11.11"/>
  </cols>
  <sheetData>
    <row r="1" ht="15.75" customHeight="1">
      <c r="A1" s="1"/>
      <c r="B1" s="1"/>
      <c r="C1" s="1"/>
      <c r="D1" s="1"/>
      <c r="E1" s="1"/>
      <c r="F1" s="1"/>
      <c r="G1" s="1"/>
      <c r="H1" s="1"/>
      <c r="I1" s="1"/>
      <c r="J1" s="1"/>
      <c r="K1" s="1"/>
      <c r="L1" s="1"/>
      <c r="M1" s="1"/>
      <c r="N1" s="1"/>
      <c r="O1" s="1"/>
      <c r="P1" s="1"/>
      <c r="Q1" s="1"/>
      <c r="R1" s="1"/>
      <c r="S1" s="1"/>
      <c r="T1" s="1"/>
      <c r="U1" s="1"/>
      <c r="V1" s="1"/>
      <c r="W1" s="1"/>
      <c r="X1" s="1"/>
      <c r="Y1" s="1"/>
      <c r="Z1" s="2"/>
      <c r="AA1" s="1"/>
      <c r="AB1" s="1"/>
      <c r="AC1" s="1"/>
      <c r="AD1" s="1"/>
      <c r="AE1" s="1"/>
    </row>
    <row r="2" ht="60.75" customHeight="1">
      <c r="A2" s="3" t="s">
        <v>0</v>
      </c>
      <c r="B2" s="4" t="s">
        <v>1</v>
      </c>
      <c r="C2" s="85" t="s">
        <v>2</v>
      </c>
      <c r="D2" s="85" t="s">
        <v>3</v>
      </c>
      <c r="E2" s="85" t="s">
        <v>4</v>
      </c>
      <c r="F2" s="85" t="s">
        <v>5</v>
      </c>
      <c r="G2" s="85" t="s">
        <v>47</v>
      </c>
      <c r="H2" s="85" t="s">
        <v>7</v>
      </c>
      <c r="I2" s="85" t="s">
        <v>8</v>
      </c>
      <c r="J2" s="85" t="s">
        <v>9</v>
      </c>
      <c r="K2" s="89" t="s">
        <v>45</v>
      </c>
      <c r="L2" s="85"/>
      <c r="M2" s="6" t="s">
        <v>12</v>
      </c>
      <c r="N2" s="6" t="s">
        <v>13</v>
      </c>
      <c r="O2" s="6" t="s">
        <v>14</v>
      </c>
      <c r="P2" s="6" t="s">
        <v>15</v>
      </c>
      <c r="Q2" s="7" t="s">
        <v>16</v>
      </c>
      <c r="R2" s="8" t="e">
        <v>#N/A</v>
      </c>
      <c r="S2" s="9" t="s">
        <v>17</v>
      </c>
      <c r="T2" s="10" t="s">
        <v>18</v>
      </c>
      <c r="U2" s="11" t="s">
        <v>19</v>
      </c>
      <c r="V2" s="12" t="s">
        <v>20</v>
      </c>
      <c r="W2" s="54" t="s">
        <v>37</v>
      </c>
      <c r="X2" s="54" t="s">
        <v>46</v>
      </c>
      <c r="Y2" s="54" t="s">
        <v>49</v>
      </c>
      <c r="Z2" s="14" t="s">
        <v>22</v>
      </c>
      <c r="AA2" s="86" t="s">
        <v>50</v>
      </c>
      <c r="AB2" s="1"/>
      <c r="AC2" s="1"/>
      <c r="AD2" s="1"/>
      <c r="AE2" s="1"/>
    </row>
    <row r="3" ht="41.25" customHeight="1">
      <c r="A3" s="3"/>
      <c r="B3" s="17" t="s">
        <v>24</v>
      </c>
      <c r="C3" s="90">
        <v>4.0</v>
      </c>
      <c r="D3" s="18">
        <f>'Unit 3'!D38</f>
        <v>3</v>
      </c>
      <c r="E3" s="18">
        <f>'Unit 3'!E38</f>
        <v>4</v>
      </c>
      <c r="F3" s="18">
        <f>'Unit 3'!F38</f>
        <v>3</v>
      </c>
      <c r="G3" s="18">
        <f>'Unit 3'!G38</f>
        <v>3</v>
      </c>
      <c r="H3" s="90">
        <v>3.0</v>
      </c>
      <c r="I3" s="18">
        <f>'Unit 3'!I38</f>
        <v>3</v>
      </c>
      <c r="J3" s="18">
        <f>'Unit 3'!J38</f>
        <v>3</v>
      </c>
      <c r="K3" s="18">
        <f>'Unit 3'!K38</f>
        <v>3</v>
      </c>
      <c r="L3" s="19"/>
      <c r="M3" s="20">
        <f>COUNTIF(D3:L3,5)</f>
        <v>0</v>
      </c>
      <c r="N3" s="20">
        <f>COUNTIF(D3:L3,4)</f>
        <v>1</v>
      </c>
      <c r="O3" s="20">
        <f>COUNTIF(D3:L3,3)</f>
        <v>7</v>
      </c>
      <c r="P3" s="20">
        <f>COUNTIF(D3:L3,2)</f>
        <v>0</v>
      </c>
      <c r="Q3" s="21">
        <f>COUNTIF(D3:L3,1)</f>
        <v>0</v>
      </c>
      <c r="R3" s="22"/>
      <c r="S3" s="22"/>
      <c r="T3" s="22"/>
      <c r="U3" s="22"/>
      <c r="V3" s="22"/>
      <c r="W3" s="22"/>
      <c r="X3" s="22"/>
      <c r="Y3" s="22"/>
      <c r="Z3" s="23"/>
      <c r="AA3" s="24">
        <f>average(C3:L3)</f>
        <v>3.222222222</v>
      </c>
      <c r="AB3" s="91" t="s">
        <v>51</v>
      </c>
      <c r="AC3" s="91" t="s">
        <v>52</v>
      </c>
      <c r="AD3" s="91" t="s">
        <v>53</v>
      </c>
      <c r="AE3" s="91" t="s">
        <v>54</v>
      </c>
    </row>
    <row r="4" ht="15.75" customHeight="1">
      <c r="A4" s="59"/>
      <c r="B4" s="60"/>
      <c r="C4" s="61"/>
      <c r="D4" s="61"/>
      <c r="E4" s="92"/>
      <c r="F4" s="61"/>
      <c r="G4" s="61"/>
      <c r="H4" s="92"/>
      <c r="I4" s="61"/>
      <c r="J4" s="61"/>
      <c r="K4" s="93"/>
      <c r="L4" s="27"/>
      <c r="M4" s="57">
        <f t="shared" ref="M4:M18" si="1">COUNTIF(C4:L4,5)</f>
        <v>0</v>
      </c>
      <c r="N4" s="58">
        <f t="shared" ref="N4:N18" si="2">COUNTIF(C4:L4,4)</f>
        <v>0</v>
      </c>
      <c r="O4" s="58">
        <f t="shared" ref="O4:O18" si="3">COUNTIF(C4:L4,3)</f>
        <v>0</v>
      </c>
      <c r="P4" s="58">
        <f t="shared" ref="P4:P18" si="4">COUNTIF(C4:L4,2)</f>
        <v>0</v>
      </c>
      <c r="Q4" s="58">
        <f t="shared" ref="Q4:Q18" si="5">COUNTIF(C4:L4,1)</f>
        <v>0</v>
      </c>
      <c r="R4" s="63">
        <f t="shared" ref="R4:R33" si="6">COUNTIF($C4:$K4,0)</f>
        <v>0</v>
      </c>
      <c r="S4" s="64">
        <f t="array" ref="S4">SUMPRODUCT(--(C4:K4=$C$3:$K$3-3))</f>
        <v>7</v>
      </c>
      <c r="T4" s="65">
        <f t="array" ref="T4">SUMPRODUCT(--(C4:K4=$C$3:$K$3-2))</f>
        <v>0</v>
      </c>
      <c r="U4" s="66">
        <f t="array" ref="U4">SUMPRODUCT(--(C4:K4=$C$3:$K$3-1))</f>
        <v>0</v>
      </c>
      <c r="V4" s="67">
        <f t="array" ref="V4">SUMPRODUCT(--(C4:K4=$C$3:$K$3))</f>
        <v>0</v>
      </c>
      <c r="W4" s="68">
        <f t="array" ref="W4">SUMPRODUCT(--(C4:K4=$C$3:$K$3+1))</f>
        <v>0</v>
      </c>
      <c r="X4" s="68">
        <f t="array" ref="X4">SUMPRODUCT(--(C4:K4=$C$3:$K$3+2))</f>
        <v>0</v>
      </c>
      <c r="Y4" s="69">
        <f t="array" ref="Y4">SUM(SUMPRODUCT(--(C4:K4=$C$3:$K$3+3)))</f>
        <v>0</v>
      </c>
      <c r="Z4" s="35" t="str">
        <f t="shared" ref="Z4:Z33" si="7">IF(R4&gt;0, "F", IF(AND(W4+X4+Y4&gt;=3, U4=0), "A+", IF(V4+W4+X4+Y4=9, "A", IF(AND(V4+W4+X4+Y4=8, U4=1, T4=0), "A-", IF(AND(T4=0, V4+W4+X4+Y4&gt;=6, V4+W4+X4+Y4&lt;=7, U4&gt;=2, U4&lt;=3), "B+", IF(AND(T4=0, V4+W4+X4+Y4&gt;=4, V4+W4+X4+Y4&lt;=5, U4&gt;=4, U4&lt;=5), "B", IF(AND(T4=0, U4&gt;=5), "B-", IF(AND(T4&gt;=1, T4&lt;=2), "C+", IF(AND(T4&gt;=3, T4&lt;=5), "C", IF(AND(T4&gt;=5, T4&lt;=8), "C-", "D" ) ) ) ) ) ) ) ) ) )</f>
        <v>D</v>
      </c>
      <c r="AA4" s="24" t="str">
        <f t="shared" ref="AA4:AA33" si="8">AVERAGE(C4:L4)</f>
        <v>#DIV/0!</v>
      </c>
      <c r="AB4" s="1" t="s">
        <v>55</v>
      </c>
      <c r="AC4" s="1" t="s">
        <v>55</v>
      </c>
      <c r="AD4" s="94" t="s">
        <v>56</v>
      </c>
      <c r="AE4" s="94" t="s">
        <v>56</v>
      </c>
    </row>
    <row r="5" ht="21.0" customHeight="1">
      <c r="A5" s="59"/>
      <c r="B5" s="60"/>
      <c r="C5" s="61"/>
      <c r="D5" s="61"/>
      <c r="E5" s="61"/>
      <c r="F5" s="61"/>
      <c r="G5" s="61"/>
      <c r="H5" s="92"/>
      <c r="I5" s="61"/>
      <c r="J5" s="61"/>
      <c r="K5" s="62"/>
      <c r="L5" s="27"/>
      <c r="M5" s="57">
        <f t="shared" si="1"/>
        <v>0</v>
      </c>
      <c r="N5" s="58">
        <f t="shared" si="2"/>
        <v>0</v>
      </c>
      <c r="O5" s="58">
        <f t="shared" si="3"/>
        <v>0</v>
      </c>
      <c r="P5" s="58">
        <f t="shared" si="4"/>
        <v>0</v>
      </c>
      <c r="Q5" s="58">
        <f t="shared" si="5"/>
        <v>0</v>
      </c>
      <c r="R5" s="63">
        <f t="shared" si="6"/>
        <v>0</v>
      </c>
      <c r="S5" s="64">
        <f t="array" ref="S5">SUMPRODUCT(--(C5:K5=$C$3:$K$3-3))</f>
        <v>7</v>
      </c>
      <c r="T5" s="65">
        <f t="array" ref="T5">SUMPRODUCT(--(C5:K5=$C$3:$K$3-2))</f>
        <v>0</v>
      </c>
      <c r="U5" s="66">
        <f t="array" ref="U5">SUMPRODUCT(--(C5:K5=$C$3:$K$3-1))</f>
        <v>0</v>
      </c>
      <c r="V5" s="67">
        <f t="array" ref="V5">SUMPRODUCT(--(C5:K5=$C$3:$K$3))</f>
        <v>0</v>
      </c>
      <c r="W5" s="68">
        <f t="array" ref="W5">SUMPRODUCT(--(C5:K5=$C$3:$K$3+1))</f>
        <v>0</v>
      </c>
      <c r="X5" s="68">
        <f t="array" ref="X5">SUMPRODUCT(--(C5:K5=$C$3:$K$3+2))</f>
        <v>0</v>
      </c>
      <c r="Y5" s="69">
        <f t="array" ref="Y5">SUM(SUMPRODUCT(--(C5:K5=$C$3:$K$3+3)))</f>
        <v>0</v>
      </c>
      <c r="Z5" s="35" t="str">
        <f t="shared" si="7"/>
        <v>D</v>
      </c>
      <c r="AA5" s="24" t="str">
        <f t="shared" si="8"/>
        <v>#DIV/0!</v>
      </c>
      <c r="AB5" s="1" t="s">
        <v>56</v>
      </c>
      <c r="AC5" s="1" t="s">
        <v>56</v>
      </c>
      <c r="AD5" s="94" t="s">
        <v>57</v>
      </c>
      <c r="AE5" s="94" t="s">
        <v>58</v>
      </c>
    </row>
    <row r="6" ht="15.75" customHeight="1">
      <c r="A6" s="59"/>
      <c r="B6" s="60"/>
      <c r="C6" s="61"/>
      <c r="D6" s="61"/>
      <c r="E6" s="61"/>
      <c r="F6" s="61"/>
      <c r="G6" s="61"/>
      <c r="H6" s="92"/>
      <c r="I6" s="95"/>
      <c r="J6" s="61"/>
      <c r="K6" s="62"/>
      <c r="L6" s="27"/>
      <c r="M6" s="57">
        <f t="shared" si="1"/>
        <v>0</v>
      </c>
      <c r="N6" s="58">
        <f t="shared" si="2"/>
        <v>0</v>
      </c>
      <c r="O6" s="58">
        <f t="shared" si="3"/>
        <v>0</v>
      </c>
      <c r="P6" s="58">
        <f t="shared" si="4"/>
        <v>0</v>
      </c>
      <c r="Q6" s="58">
        <f t="shared" si="5"/>
        <v>0</v>
      </c>
      <c r="R6" s="63">
        <f t="shared" si="6"/>
        <v>0</v>
      </c>
      <c r="S6" s="64">
        <f t="array" ref="S6">SUMPRODUCT(--(C6:K6=$C$3:$K$3-3))</f>
        <v>7</v>
      </c>
      <c r="T6" s="65">
        <f t="array" ref="T6">SUMPRODUCT(--(C6:K6=$C$3:$K$3-2))</f>
        <v>0</v>
      </c>
      <c r="U6" s="66">
        <f t="array" ref="U6">SUMPRODUCT(--(C6:K6=$C$3:$K$3-1))</f>
        <v>0</v>
      </c>
      <c r="V6" s="67">
        <f t="array" ref="V6">SUMPRODUCT(--(C6:K6=$C$3:$K$3))</f>
        <v>0</v>
      </c>
      <c r="W6" s="68">
        <f t="array" ref="W6">SUMPRODUCT(--(C6:K6=$C$3:$K$3+1))</f>
        <v>0</v>
      </c>
      <c r="X6" s="68">
        <f t="array" ref="X6">SUMPRODUCT(--(C6:K6=$C$3:$K$3+2))</f>
        <v>0</v>
      </c>
      <c r="Y6" s="69">
        <f t="array" ref="Y6">SUM(SUMPRODUCT(--(C6:K6=$C$3:$K$3+3)))</f>
        <v>0</v>
      </c>
      <c r="Z6" s="35" t="str">
        <f t="shared" si="7"/>
        <v>D</v>
      </c>
      <c r="AA6" s="24" t="str">
        <f t="shared" si="8"/>
        <v>#DIV/0!</v>
      </c>
      <c r="AB6" s="1" t="s">
        <v>56</v>
      </c>
      <c r="AC6" s="1" t="s">
        <v>56</v>
      </c>
      <c r="AD6" s="1" t="s">
        <v>56</v>
      </c>
      <c r="AE6" s="1" t="s">
        <v>56</v>
      </c>
    </row>
    <row r="7" ht="15.75" customHeight="1">
      <c r="A7" s="59"/>
      <c r="B7" s="60"/>
      <c r="C7" s="61"/>
      <c r="D7" s="61"/>
      <c r="E7" s="61"/>
      <c r="F7" s="61"/>
      <c r="G7" s="61"/>
      <c r="H7" s="61"/>
      <c r="I7" s="61"/>
      <c r="J7" s="61"/>
      <c r="K7" s="62"/>
      <c r="L7" s="27"/>
      <c r="M7" s="57">
        <f t="shared" si="1"/>
        <v>0</v>
      </c>
      <c r="N7" s="58">
        <f t="shared" si="2"/>
        <v>0</v>
      </c>
      <c r="O7" s="58">
        <f t="shared" si="3"/>
        <v>0</v>
      </c>
      <c r="P7" s="58">
        <f t="shared" si="4"/>
        <v>0</v>
      </c>
      <c r="Q7" s="58">
        <f t="shared" si="5"/>
        <v>0</v>
      </c>
      <c r="R7" s="63">
        <f t="shared" si="6"/>
        <v>0</v>
      </c>
      <c r="S7" s="64">
        <f t="array" ref="S7">SUMPRODUCT(--(C7:K7=$C$3:$K$3-3))</f>
        <v>7</v>
      </c>
      <c r="T7" s="65">
        <f t="array" ref="T7">SUMPRODUCT(--(C7:K7=$C$3:$K$3-2))</f>
        <v>0</v>
      </c>
      <c r="U7" s="66">
        <f t="array" ref="U7">SUMPRODUCT(--(C7:K7=$C$3:$K$3-1))</f>
        <v>0</v>
      </c>
      <c r="V7" s="67">
        <f t="array" ref="V7">SUMPRODUCT(--(C7:K7=$C$3:$K$3))</f>
        <v>0</v>
      </c>
      <c r="W7" s="68">
        <f t="array" ref="W7">SUMPRODUCT(--(C7:K7=$C$3:$K$3+1))</f>
        <v>0</v>
      </c>
      <c r="X7" s="68">
        <f t="array" ref="X7">SUMPRODUCT(--(C7:K7=$C$3:$K$3+2))</f>
        <v>0</v>
      </c>
      <c r="Y7" s="69">
        <f t="array" ref="Y7">SUM(SUMPRODUCT(--(C7:K7=$C$3:$K$3+3)))</f>
        <v>0</v>
      </c>
      <c r="Z7" s="35" t="str">
        <f t="shared" si="7"/>
        <v>D</v>
      </c>
      <c r="AA7" s="24" t="str">
        <f t="shared" si="8"/>
        <v>#DIV/0!</v>
      </c>
      <c r="AB7" s="1" t="s">
        <v>58</v>
      </c>
      <c r="AC7" s="94" t="s">
        <v>59</v>
      </c>
      <c r="AD7" s="94" t="s">
        <v>59</v>
      </c>
      <c r="AE7" s="94" t="s">
        <v>59</v>
      </c>
    </row>
    <row r="8" ht="15.75" customHeight="1">
      <c r="A8" s="59"/>
      <c r="B8" s="60"/>
      <c r="C8" s="61"/>
      <c r="D8" s="61"/>
      <c r="E8" s="61"/>
      <c r="F8" s="61"/>
      <c r="G8" s="61"/>
      <c r="H8" s="61"/>
      <c r="I8" s="61"/>
      <c r="J8" s="61"/>
      <c r="K8" s="62"/>
      <c r="L8" s="27"/>
      <c r="M8" s="57">
        <f t="shared" si="1"/>
        <v>0</v>
      </c>
      <c r="N8" s="58">
        <f t="shared" si="2"/>
        <v>0</v>
      </c>
      <c r="O8" s="58">
        <f t="shared" si="3"/>
        <v>0</v>
      </c>
      <c r="P8" s="58">
        <f t="shared" si="4"/>
        <v>0</v>
      </c>
      <c r="Q8" s="58">
        <f t="shared" si="5"/>
        <v>0</v>
      </c>
      <c r="R8" s="63">
        <f t="shared" si="6"/>
        <v>0</v>
      </c>
      <c r="S8" s="64">
        <f t="array" ref="S8">SUMPRODUCT(--(C8:K8=$C$3:$K$3-3))</f>
        <v>7</v>
      </c>
      <c r="T8" s="65">
        <f t="array" ref="T8">SUMPRODUCT(--(C8:K8=$C$3:$K$3-2))</f>
        <v>0</v>
      </c>
      <c r="U8" s="66">
        <f t="array" ref="U8">SUMPRODUCT(--(C8:K8=$C$3:$K$3-1))</f>
        <v>0</v>
      </c>
      <c r="V8" s="67">
        <f t="array" ref="V8">SUMPRODUCT(--(C8:K8=$C$3:$K$3))</f>
        <v>0</v>
      </c>
      <c r="W8" s="68">
        <f t="array" ref="W8">SUMPRODUCT(--(C8:K8=$C$3:$K$3+1))</f>
        <v>0</v>
      </c>
      <c r="X8" s="68">
        <f t="array" ref="X8">SUMPRODUCT(--(C8:K8=$C$3:$K$3+2))</f>
        <v>0</v>
      </c>
      <c r="Y8" s="69">
        <f t="array" ref="Y8">SUM(SUMPRODUCT(--(C8:K8=$C$3:$K$3+3)))</f>
        <v>0</v>
      </c>
      <c r="Z8" s="35" t="str">
        <f t="shared" si="7"/>
        <v>D</v>
      </c>
      <c r="AA8" s="24" t="str">
        <f t="shared" si="8"/>
        <v>#DIV/0!</v>
      </c>
      <c r="AB8" s="1" t="s">
        <v>57</v>
      </c>
      <c r="AC8" s="94" t="s">
        <v>58</v>
      </c>
      <c r="AD8" s="94" t="s">
        <v>58</v>
      </c>
      <c r="AE8" s="94" t="s">
        <v>58</v>
      </c>
    </row>
    <row r="9" ht="15.75" customHeight="1">
      <c r="A9" s="59"/>
      <c r="B9" s="60"/>
      <c r="C9" s="61"/>
      <c r="D9" s="61"/>
      <c r="E9" s="61"/>
      <c r="F9" s="61"/>
      <c r="G9" s="61"/>
      <c r="H9" s="61"/>
      <c r="I9" s="61"/>
      <c r="J9" s="61"/>
      <c r="K9" s="62"/>
      <c r="L9" s="27"/>
      <c r="M9" s="57">
        <f t="shared" si="1"/>
        <v>0</v>
      </c>
      <c r="N9" s="58">
        <f t="shared" si="2"/>
        <v>0</v>
      </c>
      <c r="O9" s="58">
        <f t="shared" si="3"/>
        <v>0</v>
      </c>
      <c r="P9" s="58">
        <f t="shared" si="4"/>
        <v>0</v>
      </c>
      <c r="Q9" s="58">
        <f t="shared" si="5"/>
        <v>0</v>
      </c>
      <c r="R9" s="63">
        <f t="shared" si="6"/>
        <v>0</v>
      </c>
      <c r="S9" s="64">
        <f t="array" ref="S9">SUMPRODUCT(--(C9:K9=$C$3:$K$3-3))</f>
        <v>7</v>
      </c>
      <c r="T9" s="65">
        <f t="array" ref="T9">SUMPRODUCT(--(C9:K9=$C$3:$K$3-2))</f>
        <v>0</v>
      </c>
      <c r="U9" s="66">
        <f t="array" ref="U9">SUMPRODUCT(--(C9:K9=$C$3:$K$3-1))</f>
        <v>0</v>
      </c>
      <c r="V9" s="67">
        <f t="array" ref="V9">SUMPRODUCT(--(C9:K9=$C$3:$K$3))</f>
        <v>0</v>
      </c>
      <c r="W9" s="68">
        <f t="array" ref="W9">SUMPRODUCT(--(C9:K9=$C$3:$K$3+1))</f>
        <v>0</v>
      </c>
      <c r="X9" s="68">
        <f t="array" ref="X9">SUMPRODUCT(--(C9:K9=$C$3:$K$3+2))</f>
        <v>0</v>
      </c>
      <c r="Y9" s="69">
        <f t="array" ref="Y9">SUM(SUMPRODUCT(--(C9:K9=$C$3:$K$3+3)))</f>
        <v>0</v>
      </c>
      <c r="Z9" s="35" t="str">
        <f t="shared" si="7"/>
        <v>D</v>
      </c>
      <c r="AA9" s="24" t="str">
        <f t="shared" si="8"/>
        <v>#DIV/0!</v>
      </c>
      <c r="AB9" s="1" t="s">
        <v>60</v>
      </c>
      <c r="AC9" s="1" t="s">
        <v>60</v>
      </c>
      <c r="AD9" s="1" t="s">
        <v>60</v>
      </c>
      <c r="AE9" s="1" t="s">
        <v>60</v>
      </c>
    </row>
    <row r="10" ht="15.75" customHeight="1">
      <c r="A10" s="59"/>
      <c r="B10" s="60"/>
      <c r="C10" s="61"/>
      <c r="D10" s="61"/>
      <c r="E10" s="61"/>
      <c r="F10" s="61"/>
      <c r="G10" s="61"/>
      <c r="H10" s="61"/>
      <c r="I10" s="61"/>
      <c r="J10" s="61"/>
      <c r="K10" s="62"/>
      <c r="L10" s="27"/>
      <c r="M10" s="57">
        <f t="shared" si="1"/>
        <v>0</v>
      </c>
      <c r="N10" s="58">
        <f t="shared" si="2"/>
        <v>0</v>
      </c>
      <c r="O10" s="58">
        <f t="shared" si="3"/>
        <v>0</v>
      </c>
      <c r="P10" s="58">
        <f t="shared" si="4"/>
        <v>0</v>
      </c>
      <c r="Q10" s="58">
        <f t="shared" si="5"/>
        <v>0</v>
      </c>
      <c r="R10" s="63">
        <f t="shared" si="6"/>
        <v>0</v>
      </c>
      <c r="S10" s="64">
        <f t="array" ref="S10">SUMPRODUCT(--(C10:K10=$C$3:$K$3-3))</f>
        <v>7</v>
      </c>
      <c r="T10" s="65">
        <f t="array" ref="T10">SUMPRODUCT(--(C10:K10=$C$3:$K$3-2))</f>
        <v>0</v>
      </c>
      <c r="U10" s="66">
        <f t="array" ref="U10">SUMPRODUCT(--(C10:K10=$C$3:$K$3-1))</f>
        <v>0</v>
      </c>
      <c r="V10" s="67">
        <f t="array" ref="V10">SUMPRODUCT(--(C10:K10=$C$3:$K$3))</f>
        <v>0</v>
      </c>
      <c r="W10" s="68">
        <f t="array" ref="W10">SUMPRODUCT(--(C10:K10=$C$3:$K$3+1))</f>
        <v>0</v>
      </c>
      <c r="X10" s="68">
        <f t="array" ref="X10">SUMPRODUCT(--(C10:K10=$C$3:$K$3+2))</f>
        <v>0</v>
      </c>
      <c r="Y10" s="69">
        <f t="array" ref="Y10">SUM(SUMPRODUCT(--(C10:K10=$C$3:$K$3+3)))</f>
        <v>0</v>
      </c>
      <c r="Z10" s="35" t="str">
        <f t="shared" si="7"/>
        <v>D</v>
      </c>
      <c r="AA10" s="24" t="str">
        <f t="shared" si="8"/>
        <v>#DIV/0!</v>
      </c>
      <c r="AB10" s="1" t="s">
        <v>59</v>
      </c>
      <c r="AC10" s="1" t="s">
        <v>59</v>
      </c>
      <c r="AD10" s="1" t="s">
        <v>59</v>
      </c>
      <c r="AE10" s="1" t="s">
        <v>59</v>
      </c>
    </row>
    <row r="11" ht="15.75" customHeight="1">
      <c r="A11" s="59"/>
      <c r="B11" s="60"/>
      <c r="C11" s="61"/>
      <c r="D11" s="61"/>
      <c r="E11" s="61"/>
      <c r="F11" s="61"/>
      <c r="G11" s="61"/>
      <c r="H11" s="92"/>
      <c r="I11" s="92"/>
      <c r="J11" s="61"/>
      <c r="K11" s="62"/>
      <c r="L11" s="27"/>
      <c r="M11" s="57">
        <f t="shared" si="1"/>
        <v>0</v>
      </c>
      <c r="N11" s="58">
        <f t="shared" si="2"/>
        <v>0</v>
      </c>
      <c r="O11" s="58">
        <f t="shared" si="3"/>
        <v>0</v>
      </c>
      <c r="P11" s="58">
        <f t="shared" si="4"/>
        <v>0</v>
      </c>
      <c r="Q11" s="58">
        <f t="shared" si="5"/>
        <v>0</v>
      </c>
      <c r="R11" s="63">
        <f t="shared" si="6"/>
        <v>0</v>
      </c>
      <c r="S11" s="64">
        <f t="array" ref="S11">SUMPRODUCT(--(C11:K11=$C$3:$K$3-3))</f>
        <v>7</v>
      </c>
      <c r="T11" s="65">
        <f t="array" ref="T11">SUMPRODUCT(--(C11:K11=$C$3:$K$3-2))</f>
        <v>0</v>
      </c>
      <c r="U11" s="66">
        <f t="array" ref="U11">SUMPRODUCT(--(C11:K11=$C$3:$K$3-1))</f>
        <v>0</v>
      </c>
      <c r="V11" s="67">
        <f t="array" ref="V11">SUMPRODUCT(--(C11:K11=$C$3:$K$3))</f>
        <v>0</v>
      </c>
      <c r="W11" s="68">
        <f t="array" ref="W11">SUMPRODUCT(--(C11:K11=$C$3:$K$3+1))</f>
        <v>0</v>
      </c>
      <c r="X11" s="68">
        <f t="array" ref="X11">SUMPRODUCT(--(C11:K11=$C$3:$K$3+2))</f>
        <v>0</v>
      </c>
      <c r="Y11" s="69">
        <f t="array" ref="Y11">SUM(SUMPRODUCT(--(C11:K11=$C$3:$K$3+3)))</f>
        <v>0</v>
      </c>
      <c r="Z11" s="35" t="str">
        <f t="shared" si="7"/>
        <v>D</v>
      </c>
      <c r="AA11" s="24" t="str">
        <f t="shared" si="8"/>
        <v>#DIV/0!</v>
      </c>
      <c r="AB11" s="1" t="s">
        <v>56</v>
      </c>
      <c r="AC11" s="1" t="s">
        <v>56</v>
      </c>
      <c r="AD11" s="1" t="s">
        <v>56</v>
      </c>
      <c r="AE11" s="1" t="s">
        <v>56</v>
      </c>
    </row>
    <row r="12" ht="15.75" customHeight="1">
      <c r="A12" s="59"/>
      <c r="B12" s="60"/>
      <c r="C12" s="61"/>
      <c r="D12" s="61"/>
      <c r="E12" s="61"/>
      <c r="F12" s="61"/>
      <c r="G12" s="61"/>
      <c r="H12" s="61"/>
      <c r="I12" s="61"/>
      <c r="J12" s="61"/>
      <c r="K12" s="62"/>
      <c r="L12" s="27"/>
      <c r="M12" s="57">
        <f t="shared" si="1"/>
        <v>0</v>
      </c>
      <c r="N12" s="58">
        <f t="shared" si="2"/>
        <v>0</v>
      </c>
      <c r="O12" s="58">
        <f t="shared" si="3"/>
        <v>0</v>
      </c>
      <c r="P12" s="58">
        <f t="shared" si="4"/>
        <v>0</v>
      </c>
      <c r="Q12" s="58">
        <f t="shared" si="5"/>
        <v>0</v>
      </c>
      <c r="R12" s="63">
        <f t="shared" si="6"/>
        <v>0</v>
      </c>
      <c r="S12" s="64">
        <f t="array" ref="S12">SUMPRODUCT(--(C12:K12=$C$3:$K$3-3))</f>
        <v>7</v>
      </c>
      <c r="T12" s="65">
        <f t="array" ref="T12">SUMPRODUCT(--(C12:K12=$C$3:$K$3-2))</f>
        <v>0</v>
      </c>
      <c r="U12" s="66">
        <f t="array" ref="U12">SUMPRODUCT(--(C12:K12=$C$3:$K$3-1))</f>
        <v>0</v>
      </c>
      <c r="V12" s="67">
        <f t="array" ref="V12">SUMPRODUCT(--(C12:K12=$C$3:$K$3))</f>
        <v>0</v>
      </c>
      <c r="W12" s="68">
        <f t="array" ref="W12">SUMPRODUCT(--(C12:K12=$C$3:$K$3+1))</f>
        <v>0</v>
      </c>
      <c r="X12" s="68">
        <f t="array" ref="X12">SUMPRODUCT(--(C12:K12=$C$3:$K$3+2))</f>
        <v>0</v>
      </c>
      <c r="Y12" s="69">
        <f t="array" ref="Y12">SUM(SUMPRODUCT(--(C12:K12=$C$3:$K$3+3)))</f>
        <v>0</v>
      </c>
      <c r="Z12" s="35" t="str">
        <f t="shared" si="7"/>
        <v>D</v>
      </c>
      <c r="AA12" s="24" t="str">
        <f t="shared" si="8"/>
        <v>#DIV/0!</v>
      </c>
      <c r="AB12" s="1" t="s">
        <v>61</v>
      </c>
      <c r="AC12" s="1" t="s">
        <v>61</v>
      </c>
      <c r="AD12" s="1" t="s">
        <v>61</v>
      </c>
      <c r="AE12" s="1" t="s">
        <v>61</v>
      </c>
    </row>
    <row r="13" ht="15.75" customHeight="1">
      <c r="A13" s="59"/>
      <c r="B13" s="60"/>
      <c r="C13" s="61"/>
      <c r="D13" s="61"/>
      <c r="E13" s="61"/>
      <c r="F13" s="61"/>
      <c r="G13" s="61"/>
      <c r="H13" s="61"/>
      <c r="I13" s="61"/>
      <c r="J13" s="92"/>
      <c r="K13" s="62"/>
      <c r="L13" s="27"/>
      <c r="M13" s="57">
        <f t="shared" si="1"/>
        <v>0</v>
      </c>
      <c r="N13" s="58">
        <f t="shared" si="2"/>
        <v>0</v>
      </c>
      <c r="O13" s="58">
        <f t="shared" si="3"/>
        <v>0</v>
      </c>
      <c r="P13" s="58">
        <f t="shared" si="4"/>
        <v>0</v>
      </c>
      <c r="Q13" s="58">
        <f t="shared" si="5"/>
        <v>0</v>
      </c>
      <c r="R13" s="63">
        <f t="shared" si="6"/>
        <v>0</v>
      </c>
      <c r="S13" s="64">
        <f t="array" ref="S13">SUMPRODUCT(--(C13:K13=$C$3:$K$3-3))</f>
        <v>7</v>
      </c>
      <c r="T13" s="65">
        <f t="array" ref="T13">SUMPRODUCT(--(C13:K13=$C$3:$K$3-2))</f>
        <v>0</v>
      </c>
      <c r="U13" s="66">
        <f t="array" ref="U13">SUMPRODUCT(--(C13:K13=$C$3:$K$3-1))</f>
        <v>0</v>
      </c>
      <c r="V13" s="67">
        <f t="array" ref="V13">SUMPRODUCT(--(C13:K13=$C$3:$K$3))</f>
        <v>0</v>
      </c>
      <c r="W13" s="68">
        <f t="array" ref="W13">SUMPRODUCT(--(C13:K13=$C$3:$K$3+1))</f>
        <v>0</v>
      </c>
      <c r="X13" s="68">
        <f t="array" ref="X13">SUMPRODUCT(--(C13:K13=$C$3:$K$3+2))</f>
        <v>0</v>
      </c>
      <c r="Y13" s="69">
        <f t="array" ref="Y13">SUM(SUMPRODUCT(--(C13:K13=$C$3:$K$3+3)))</f>
        <v>0</v>
      </c>
      <c r="Z13" s="35" t="str">
        <f t="shared" si="7"/>
        <v>D</v>
      </c>
      <c r="AA13" s="24" t="str">
        <f t="shared" si="8"/>
        <v>#DIV/0!</v>
      </c>
      <c r="AB13" s="1" t="s">
        <v>56</v>
      </c>
      <c r="AC13" s="1" t="s">
        <v>56</v>
      </c>
      <c r="AD13" s="1" t="s">
        <v>56</v>
      </c>
      <c r="AE13" s="1" t="s">
        <v>56</v>
      </c>
    </row>
    <row r="14" ht="28.5" customHeight="1">
      <c r="A14" s="59"/>
      <c r="B14" s="60"/>
      <c r="C14" s="61"/>
      <c r="D14" s="61"/>
      <c r="E14" s="61"/>
      <c r="F14" s="61"/>
      <c r="G14" s="61"/>
      <c r="H14" s="61"/>
      <c r="I14" s="61"/>
      <c r="J14" s="61"/>
      <c r="K14" s="62"/>
      <c r="L14" s="27"/>
      <c r="M14" s="57">
        <f t="shared" si="1"/>
        <v>0</v>
      </c>
      <c r="N14" s="58">
        <f t="shared" si="2"/>
        <v>0</v>
      </c>
      <c r="O14" s="58">
        <f t="shared" si="3"/>
        <v>0</v>
      </c>
      <c r="P14" s="58">
        <f t="shared" si="4"/>
        <v>0</v>
      </c>
      <c r="Q14" s="58">
        <f t="shared" si="5"/>
        <v>0</v>
      </c>
      <c r="R14" s="63">
        <f t="shared" si="6"/>
        <v>0</v>
      </c>
      <c r="S14" s="64">
        <f t="array" ref="S14">SUMPRODUCT(--(C14:K14=$C$3:$K$3-3))</f>
        <v>7</v>
      </c>
      <c r="T14" s="65">
        <f t="array" ref="T14">SUMPRODUCT(--(C14:K14=$C$3:$K$3-2))</f>
        <v>0</v>
      </c>
      <c r="U14" s="66">
        <f t="array" ref="U14">SUMPRODUCT(--(C14:K14=$C$3:$K$3-1))</f>
        <v>0</v>
      </c>
      <c r="V14" s="67">
        <f t="array" ref="V14">SUMPRODUCT(--(C14:K14=$C$3:$K$3))</f>
        <v>0</v>
      </c>
      <c r="W14" s="68">
        <f t="array" ref="W14">SUMPRODUCT(--(C14:K14=$C$3:$K$3+1))</f>
        <v>0</v>
      </c>
      <c r="X14" s="68">
        <f t="array" ref="X14">SUMPRODUCT(--(C14:K14=$C$3:$K$3+2))</f>
        <v>0</v>
      </c>
      <c r="Y14" s="69">
        <f t="array" ref="Y14">SUM(SUMPRODUCT(--(C14:K14=$C$3:$K$3+3)))</f>
        <v>0</v>
      </c>
      <c r="Z14" s="35" t="str">
        <f t="shared" si="7"/>
        <v>D</v>
      </c>
      <c r="AA14" s="24" t="str">
        <f t="shared" si="8"/>
        <v>#DIV/0!</v>
      </c>
      <c r="AB14" s="1" t="s">
        <v>60</v>
      </c>
      <c r="AC14" s="94" t="s">
        <v>61</v>
      </c>
      <c r="AD14" s="1" t="s">
        <v>60</v>
      </c>
      <c r="AE14" s="94" t="s">
        <v>61</v>
      </c>
    </row>
    <row r="15" ht="15.75" customHeight="1">
      <c r="A15" s="59"/>
      <c r="B15" s="60"/>
      <c r="C15" s="61"/>
      <c r="D15" s="61"/>
      <c r="E15" s="92"/>
      <c r="F15" s="61"/>
      <c r="G15" s="61"/>
      <c r="H15" s="61"/>
      <c r="I15" s="92"/>
      <c r="J15" s="61"/>
      <c r="K15" s="62"/>
      <c r="L15" s="27"/>
      <c r="M15" s="57">
        <f t="shared" si="1"/>
        <v>0</v>
      </c>
      <c r="N15" s="58">
        <f t="shared" si="2"/>
        <v>0</v>
      </c>
      <c r="O15" s="58">
        <f t="shared" si="3"/>
        <v>0</v>
      </c>
      <c r="P15" s="58">
        <f t="shared" si="4"/>
        <v>0</v>
      </c>
      <c r="Q15" s="58">
        <f t="shared" si="5"/>
        <v>0</v>
      </c>
      <c r="R15" s="63">
        <f t="shared" si="6"/>
        <v>0</v>
      </c>
      <c r="S15" s="64">
        <f t="array" ref="S15">SUMPRODUCT(--(C15:K15=$C$3:$K$3-3))</f>
        <v>7</v>
      </c>
      <c r="T15" s="65">
        <f t="array" ref="T15">SUMPRODUCT(--(C15:K15=$C$3:$K$3-2))</f>
        <v>0</v>
      </c>
      <c r="U15" s="66">
        <f t="array" ref="U15">SUMPRODUCT(--(C15:K15=$C$3:$K$3-1))</f>
        <v>0</v>
      </c>
      <c r="V15" s="67">
        <f t="array" ref="V15">SUMPRODUCT(--(C15:K15=$C$3:$K$3))</f>
        <v>0</v>
      </c>
      <c r="W15" s="68">
        <f t="array" ref="W15">SUMPRODUCT(--(C15:K15=$C$3:$K$3+1))</f>
        <v>0</v>
      </c>
      <c r="X15" s="68">
        <f t="array" ref="X15">SUMPRODUCT(--(C15:K15=$C$3:$K$3+2))</f>
        <v>0</v>
      </c>
      <c r="Y15" s="69">
        <f t="array" ref="Y15">SUM(SUMPRODUCT(--(C15:K15=$C$3:$K$3+3)))</f>
        <v>0</v>
      </c>
      <c r="Z15" s="35" t="str">
        <f t="shared" si="7"/>
        <v>D</v>
      </c>
      <c r="AA15" s="24" t="str">
        <f t="shared" si="8"/>
        <v>#DIV/0!</v>
      </c>
      <c r="AB15" s="1" t="s">
        <v>56</v>
      </c>
      <c r="AC15" s="1" t="s">
        <v>56</v>
      </c>
      <c r="AD15" s="1" t="s">
        <v>56</v>
      </c>
      <c r="AE15" s="1" t="s">
        <v>56</v>
      </c>
    </row>
    <row r="16" ht="24.75" customHeight="1">
      <c r="A16" s="59"/>
      <c r="B16" s="60"/>
      <c r="C16" s="61"/>
      <c r="D16" s="61"/>
      <c r="E16" s="61"/>
      <c r="F16" s="61"/>
      <c r="G16" s="61"/>
      <c r="H16" s="61"/>
      <c r="I16" s="61"/>
      <c r="J16" s="92"/>
      <c r="K16" s="62"/>
      <c r="L16" s="27"/>
      <c r="M16" s="57">
        <f t="shared" si="1"/>
        <v>0</v>
      </c>
      <c r="N16" s="58">
        <f t="shared" si="2"/>
        <v>0</v>
      </c>
      <c r="O16" s="58">
        <f t="shared" si="3"/>
        <v>0</v>
      </c>
      <c r="P16" s="58">
        <f t="shared" si="4"/>
        <v>0</v>
      </c>
      <c r="Q16" s="58">
        <f t="shared" si="5"/>
        <v>0</v>
      </c>
      <c r="R16" s="63">
        <f t="shared" si="6"/>
        <v>0</v>
      </c>
      <c r="S16" s="64">
        <f t="array" ref="S16">SUMPRODUCT(--(C16:K16=$C$3:$K$3-3))</f>
        <v>7</v>
      </c>
      <c r="T16" s="65">
        <f t="array" ref="T16">SUMPRODUCT(--(C16:K16=$C$3:$K$3-2))</f>
        <v>0</v>
      </c>
      <c r="U16" s="66">
        <f t="array" ref="U16">SUMPRODUCT(--(C16:K16=$C$3:$K$3-1))</f>
        <v>0</v>
      </c>
      <c r="V16" s="67">
        <f t="array" ref="V16">SUMPRODUCT(--(C16:K16=$C$3:$K$3))</f>
        <v>0</v>
      </c>
      <c r="W16" s="68">
        <f t="array" ref="W16">SUMPRODUCT(--(C16:K16=$C$3:$K$3+1))</f>
        <v>0</v>
      </c>
      <c r="X16" s="68">
        <f t="array" ref="X16">SUMPRODUCT(--(C16:K16=$C$3:$K$3+2))</f>
        <v>0</v>
      </c>
      <c r="Y16" s="69">
        <f t="array" ref="Y16">SUM(SUMPRODUCT(--(C16:K16=$C$3:$K$3+3)))</f>
        <v>0</v>
      </c>
      <c r="Z16" s="35" t="str">
        <f t="shared" si="7"/>
        <v>D</v>
      </c>
      <c r="AA16" s="24" t="str">
        <f t="shared" si="8"/>
        <v>#DIV/0!</v>
      </c>
      <c r="AB16" s="1" t="s">
        <v>56</v>
      </c>
      <c r="AC16" s="1" t="s">
        <v>56</v>
      </c>
      <c r="AD16" s="1" t="s">
        <v>56</v>
      </c>
      <c r="AE16" s="1" t="s">
        <v>56</v>
      </c>
    </row>
    <row r="17" ht="36.0" customHeight="1">
      <c r="A17" s="59"/>
      <c r="B17" s="60"/>
      <c r="C17" s="61"/>
      <c r="D17" s="61"/>
      <c r="E17" s="61"/>
      <c r="F17" s="61"/>
      <c r="G17" s="61"/>
      <c r="H17" s="61"/>
      <c r="I17" s="61"/>
      <c r="J17" s="61"/>
      <c r="K17" s="62"/>
      <c r="L17" s="27"/>
      <c r="M17" s="57">
        <f t="shared" si="1"/>
        <v>0</v>
      </c>
      <c r="N17" s="58">
        <f t="shared" si="2"/>
        <v>0</v>
      </c>
      <c r="O17" s="58">
        <f t="shared" si="3"/>
        <v>0</v>
      </c>
      <c r="P17" s="58">
        <f t="shared" si="4"/>
        <v>0</v>
      </c>
      <c r="Q17" s="58">
        <f t="shared" si="5"/>
        <v>0</v>
      </c>
      <c r="R17" s="63">
        <f t="shared" si="6"/>
        <v>0</v>
      </c>
      <c r="S17" s="64">
        <f t="array" ref="S17">SUMPRODUCT(--(C17:K17=$C$3:$K$3-3))</f>
        <v>7</v>
      </c>
      <c r="T17" s="65">
        <f t="array" ref="T17">SUMPRODUCT(--(C17:K17=$C$3:$K$3-2))</f>
        <v>0</v>
      </c>
      <c r="U17" s="66">
        <f t="array" ref="U17">SUMPRODUCT(--(C17:K17=$C$3:$K$3-1))</f>
        <v>0</v>
      </c>
      <c r="V17" s="67">
        <f t="array" ref="V17">SUMPRODUCT(--(C17:K17=$C$3:$K$3))</f>
        <v>0</v>
      </c>
      <c r="W17" s="68">
        <f t="array" ref="W17">SUMPRODUCT(--(C17:K17=$C$3:$K$3+1))</f>
        <v>0</v>
      </c>
      <c r="X17" s="68">
        <f t="array" ref="X17">SUMPRODUCT(--(C17:K17=$C$3:$K$3+2))</f>
        <v>0</v>
      </c>
      <c r="Y17" s="69">
        <f t="array" ref="Y17">SUM(SUMPRODUCT(--(C17:K17=$C$3:$K$3+3)))</f>
        <v>0</v>
      </c>
      <c r="Z17" s="35" t="str">
        <f t="shared" si="7"/>
        <v>D</v>
      </c>
      <c r="AA17" s="24" t="str">
        <f t="shared" si="8"/>
        <v>#DIV/0!</v>
      </c>
      <c r="AB17" s="1" t="s">
        <v>58</v>
      </c>
      <c r="AC17" s="94" t="s">
        <v>59</v>
      </c>
      <c r="AD17" s="94" t="s">
        <v>59</v>
      </c>
      <c r="AE17" s="94" t="s">
        <v>59</v>
      </c>
    </row>
    <row r="18" ht="15.75" customHeight="1">
      <c r="A18" s="59"/>
      <c r="B18" s="60"/>
      <c r="C18" s="61"/>
      <c r="D18" s="61"/>
      <c r="E18" s="61"/>
      <c r="F18" s="61"/>
      <c r="G18" s="61"/>
      <c r="H18" s="92"/>
      <c r="I18" s="61"/>
      <c r="J18" s="95"/>
      <c r="K18" s="62"/>
      <c r="L18" s="27"/>
      <c r="M18" s="57">
        <f t="shared" si="1"/>
        <v>0</v>
      </c>
      <c r="N18" s="58">
        <f t="shared" si="2"/>
        <v>0</v>
      </c>
      <c r="O18" s="58">
        <f t="shared" si="3"/>
        <v>0</v>
      </c>
      <c r="P18" s="58">
        <f t="shared" si="4"/>
        <v>0</v>
      </c>
      <c r="Q18" s="58">
        <f t="shared" si="5"/>
        <v>0</v>
      </c>
      <c r="R18" s="63">
        <f t="shared" si="6"/>
        <v>0</v>
      </c>
      <c r="S18" s="64">
        <f t="array" ref="S18">SUMPRODUCT(--(C18:K18=$C$3:$K$3-3))</f>
        <v>7</v>
      </c>
      <c r="T18" s="65">
        <f t="array" ref="T18">SUMPRODUCT(--(C18:K18=$C$3:$K$3-2))</f>
        <v>0</v>
      </c>
      <c r="U18" s="66">
        <f t="array" ref="U18">SUMPRODUCT(--(C18:K18=$C$3:$K$3-1))</f>
        <v>0</v>
      </c>
      <c r="V18" s="67">
        <f t="array" ref="V18">SUMPRODUCT(--(C18:K18=$C$3:$K$3))</f>
        <v>0</v>
      </c>
      <c r="W18" s="68">
        <f t="array" ref="W18">SUMPRODUCT(--(C18:K18=$C$3:$K$3+1))</f>
        <v>0</v>
      </c>
      <c r="X18" s="68">
        <f t="array" ref="X18">SUMPRODUCT(--(C18:K18=$C$3:$K$3+2))</f>
        <v>0</v>
      </c>
      <c r="Y18" s="69">
        <f t="array" ref="Y18">SUM(SUMPRODUCT(--(C18:K18=$C$3:$K$3+3)))</f>
        <v>0</v>
      </c>
      <c r="Z18" s="35" t="str">
        <f t="shared" si="7"/>
        <v>D</v>
      </c>
      <c r="AA18" s="24" t="str">
        <f t="shared" si="8"/>
        <v>#DIV/0!</v>
      </c>
      <c r="AB18" s="1" t="s">
        <v>56</v>
      </c>
      <c r="AC18" s="1" t="s">
        <v>56</v>
      </c>
      <c r="AD18" s="1" t="s">
        <v>56</v>
      </c>
      <c r="AE18" s="1" t="s">
        <v>56</v>
      </c>
    </row>
    <row r="19" ht="15.75" customHeight="1">
      <c r="A19" s="25"/>
      <c r="B19" s="26"/>
      <c r="C19" s="27"/>
      <c r="D19" s="27"/>
      <c r="E19" s="27"/>
      <c r="F19" s="27"/>
      <c r="G19" s="27"/>
      <c r="H19" s="27"/>
      <c r="I19" s="27"/>
      <c r="J19" s="27"/>
      <c r="K19" s="28"/>
      <c r="L19" s="27"/>
      <c r="M19" s="20">
        <f t="shared" ref="M19:M33" si="9">COUNTIF(C19:L19,5)</f>
        <v>0</v>
      </c>
      <c r="N19" s="20">
        <f t="shared" ref="N19:N33" si="10">COUNTIF(C19:L19,4)</f>
        <v>0</v>
      </c>
      <c r="O19" s="20">
        <f t="shared" ref="O19:O33" si="11">COUNTIF(C19:L19,3)</f>
        <v>0</v>
      </c>
      <c r="P19" s="20">
        <f t="shared" ref="P19:P33" si="12">COUNTIF(C19:L19,2)</f>
        <v>0</v>
      </c>
      <c r="Q19" s="21">
        <f t="shared" ref="Q19:Q33" si="13">COUNTIF(C19:L19,1)</f>
        <v>0</v>
      </c>
      <c r="R19" s="63">
        <f t="shared" si="6"/>
        <v>0</v>
      </c>
      <c r="S19" s="64">
        <f t="array" ref="S19">SUMPRODUCT(--(C19:K19=$C$3:$K$3-3))</f>
        <v>7</v>
      </c>
      <c r="T19" s="65">
        <f t="array" ref="T19">SUMPRODUCT(--(C19:K19=$C$3:$K$3-2))</f>
        <v>0</v>
      </c>
      <c r="U19" s="66">
        <f t="array" ref="U19">SUMPRODUCT(--(C19:K19=$C$3:$K$3-1))</f>
        <v>0</v>
      </c>
      <c r="V19" s="67">
        <f t="array" ref="V19">SUMPRODUCT(--(C19:K19=$C$3:$K$3))</f>
        <v>0</v>
      </c>
      <c r="W19" s="68">
        <f t="array" ref="W19">SUMPRODUCT(--(C19:K19=$C$3:$K$3+1))</f>
        <v>0</v>
      </c>
      <c r="X19" s="68">
        <f t="array" ref="X19">SUMPRODUCT(--(C19:K19=$C$3:$K$3+2))</f>
        <v>0</v>
      </c>
      <c r="Y19" s="69">
        <f t="array" ref="Y19">SUM(SUMPRODUCT(--(C19:K19=$C$3:$K$3+3)))</f>
        <v>0</v>
      </c>
      <c r="Z19" s="35" t="str">
        <f t="shared" si="7"/>
        <v>D</v>
      </c>
      <c r="AA19" s="24" t="str">
        <f t="shared" si="8"/>
        <v>#DIV/0!</v>
      </c>
      <c r="AB19" s="1"/>
      <c r="AC19" s="1"/>
      <c r="AD19" s="1"/>
      <c r="AE19" s="1"/>
    </row>
    <row r="20" ht="15.75" customHeight="1">
      <c r="A20" s="25"/>
      <c r="B20" s="26"/>
      <c r="C20" s="27"/>
      <c r="D20" s="27"/>
      <c r="E20" s="27"/>
      <c r="F20" s="27"/>
      <c r="G20" s="27"/>
      <c r="H20" s="27"/>
      <c r="I20" s="27"/>
      <c r="J20" s="27"/>
      <c r="K20" s="28"/>
      <c r="L20" s="27"/>
      <c r="M20" s="20">
        <f t="shared" si="9"/>
        <v>0</v>
      </c>
      <c r="N20" s="20">
        <f t="shared" si="10"/>
        <v>0</v>
      </c>
      <c r="O20" s="20">
        <f t="shared" si="11"/>
        <v>0</v>
      </c>
      <c r="P20" s="20">
        <f t="shared" si="12"/>
        <v>0</v>
      </c>
      <c r="Q20" s="21">
        <f t="shared" si="13"/>
        <v>0</v>
      </c>
      <c r="R20" s="63">
        <f t="shared" si="6"/>
        <v>0</v>
      </c>
      <c r="S20" s="64">
        <f t="array" ref="S20">SUMPRODUCT(--(C20:K20=$C$3:$K$3-3))</f>
        <v>7</v>
      </c>
      <c r="T20" s="65">
        <f t="array" ref="T20">SUMPRODUCT(--(C20:K20=$C$3:$K$3-2))</f>
        <v>0</v>
      </c>
      <c r="U20" s="66">
        <f t="array" ref="U20">SUMPRODUCT(--(C20:K20=$C$3:$K$3-1))</f>
        <v>0</v>
      </c>
      <c r="V20" s="67">
        <f t="array" ref="V20">SUMPRODUCT(--(C20:K20=$C$3:$K$3))</f>
        <v>0</v>
      </c>
      <c r="W20" s="68">
        <f t="array" ref="W20">SUMPRODUCT(--(C20:K20=$C$3:$K$3+1))</f>
        <v>0</v>
      </c>
      <c r="X20" s="68">
        <f t="array" ref="X20">SUMPRODUCT(--(C20:K20=$C$3:$K$3+2))</f>
        <v>0</v>
      </c>
      <c r="Y20" s="69">
        <f t="array" ref="Y20">SUM(SUMPRODUCT(--(C20:K20=$C$3:$K$3+3)))</f>
        <v>0</v>
      </c>
      <c r="Z20" s="35" t="str">
        <f t="shared" si="7"/>
        <v>D</v>
      </c>
      <c r="AA20" s="24" t="str">
        <f t="shared" si="8"/>
        <v>#DIV/0!</v>
      </c>
      <c r="AB20" s="1"/>
      <c r="AC20" s="1"/>
      <c r="AD20" s="1"/>
      <c r="AE20" s="1"/>
    </row>
    <row r="21" ht="15.75" customHeight="1">
      <c r="A21" s="25"/>
      <c r="B21" s="26"/>
      <c r="C21" s="27"/>
      <c r="D21" s="27"/>
      <c r="E21" s="27"/>
      <c r="F21" s="27"/>
      <c r="G21" s="27"/>
      <c r="H21" s="27"/>
      <c r="I21" s="27"/>
      <c r="J21" s="27"/>
      <c r="K21" s="28"/>
      <c r="L21" s="27"/>
      <c r="M21" s="20">
        <f t="shared" si="9"/>
        <v>0</v>
      </c>
      <c r="N21" s="20">
        <f t="shared" si="10"/>
        <v>0</v>
      </c>
      <c r="O21" s="20">
        <f t="shared" si="11"/>
        <v>0</v>
      </c>
      <c r="P21" s="20">
        <f t="shared" si="12"/>
        <v>0</v>
      </c>
      <c r="Q21" s="21">
        <f t="shared" si="13"/>
        <v>0</v>
      </c>
      <c r="R21" s="63">
        <f t="shared" si="6"/>
        <v>0</v>
      </c>
      <c r="S21" s="64">
        <f t="array" ref="S21">SUMPRODUCT(--(C21:K21=$C$3:$K$3-3))</f>
        <v>7</v>
      </c>
      <c r="T21" s="65">
        <f t="array" ref="T21">SUMPRODUCT(--(C21:K21=$C$3:$K$3-2))</f>
        <v>0</v>
      </c>
      <c r="U21" s="66">
        <f t="array" ref="U21">SUMPRODUCT(--(C21:K21=$C$3:$K$3-1))</f>
        <v>0</v>
      </c>
      <c r="V21" s="67">
        <f t="array" ref="V21">SUMPRODUCT(--(C21:K21=$C$3:$K$3))</f>
        <v>0</v>
      </c>
      <c r="W21" s="68">
        <f t="array" ref="W21">SUMPRODUCT(--(C21:K21=$C$3:$K$3+1))</f>
        <v>0</v>
      </c>
      <c r="X21" s="68">
        <f t="array" ref="X21">SUMPRODUCT(--(C21:K21=$C$3:$K$3+2))</f>
        <v>0</v>
      </c>
      <c r="Y21" s="69">
        <f t="array" ref="Y21">SUM(SUMPRODUCT(--(C21:K21=$C$3:$K$3+3)))</f>
        <v>0</v>
      </c>
      <c r="Z21" s="35" t="str">
        <f t="shared" si="7"/>
        <v>D</v>
      </c>
      <c r="AA21" s="24" t="str">
        <f t="shared" si="8"/>
        <v>#DIV/0!</v>
      </c>
      <c r="AB21" s="1"/>
      <c r="AC21" s="1"/>
      <c r="AD21" s="1"/>
      <c r="AE21" s="1"/>
    </row>
    <row r="22" ht="15.75" customHeight="1">
      <c r="A22" s="25"/>
      <c r="B22" s="26"/>
      <c r="C22" s="27"/>
      <c r="D22" s="27"/>
      <c r="E22" s="27"/>
      <c r="F22" s="27"/>
      <c r="G22" s="27"/>
      <c r="H22" s="27"/>
      <c r="I22" s="27"/>
      <c r="J22" s="27"/>
      <c r="K22" s="28"/>
      <c r="L22" s="27"/>
      <c r="M22" s="20">
        <f t="shared" si="9"/>
        <v>0</v>
      </c>
      <c r="N22" s="20">
        <f t="shared" si="10"/>
        <v>0</v>
      </c>
      <c r="O22" s="20">
        <f t="shared" si="11"/>
        <v>0</v>
      </c>
      <c r="P22" s="20">
        <f t="shared" si="12"/>
        <v>0</v>
      </c>
      <c r="Q22" s="21">
        <f t="shared" si="13"/>
        <v>0</v>
      </c>
      <c r="R22" s="63">
        <f t="shared" si="6"/>
        <v>0</v>
      </c>
      <c r="S22" s="64">
        <f t="array" ref="S22">SUMPRODUCT(--(C22:K22=$C$3:$K$3-3))</f>
        <v>7</v>
      </c>
      <c r="T22" s="65">
        <f t="array" ref="T22">SUMPRODUCT(--(C22:K22=$C$3:$K$3-2))</f>
        <v>0</v>
      </c>
      <c r="U22" s="66">
        <f t="array" ref="U22">SUMPRODUCT(--(C22:K22=$C$3:$K$3-1))</f>
        <v>0</v>
      </c>
      <c r="V22" s="67">
        <f t="array" ref="V22">SUMPRODUCT(--(C22:K22=$C$3:$K$3))</f>
        <v>0</v>
      </c>
      <c r="W22" s="68">
        <f t="array" ref="W22">SUMPRODUCT(--(C22:K22=$C$3:$K$3+1))</f>
        <v>0</v>
      </c>
      <c r="X22" s="68">
        <f t="array" ref="X22">SUMPRODUCT(--(C22:K22=$C$3:$K$3+2))</f>
        <v>0</v>
      </c>
      <c r="Y22" s="69">
        <f t="array" ref="Y22">SUM(SUMPRODUCT(--(C22:K22=$C$3:$K$3+3)))</f>
        <v>0</v>
      </c>
      <c r="Z22" s="35" t="str">
        <f t="shared" si="7"/>
        <v>D</v>
      </c>
      <c r="AA22" s="24" t="str">
        <f t="shared" si="8"/>
        <v>#DIV/0!</v>
      </c>
      <c r="AB22" s="1"/>
      <c r="AC22" s="1"/>
      <c r="AD22" s="1"/>
      <c r="AE22" s="1"/>
    </row>
    <row r="23" ht="15.75" customHeight="1">
      <c r="A23" s="25"/>
      <c r="B23" s="26"/>
      <c r="C23" s="36"/>
      <c r="D23" s="36"/>
      <c r="E23" s="36"/>
      <c r="F23" s="36"/>
      <c r="G23" s="37"/>
      <c r="H23" s="38"/>
      <c r="I23" s="38"/>
      <c r="J23" s="38"/>
      <c r="K23" s="27"/>
      <c r="L23" s="27"/>
      <c r="M23" s="20">
        <f t="shared" si="9"/>
        <v>0</v>
      </c>
      <c r="N23" s="20">
        <f t="shared" si="10"/>
        <v>0</v>
      </c>
      <c r="O23" s="20">
        <f t="shared" si="11"/>
        <v>0</v>
      </c>
      <c r="P23" s="20">
        <f t="shared" si="12"/>
        <v>0</v>
      </c>
      <c r="Q23" s="21">
        <f t="shared" si="13"/>
        <v>0</v>
      </c>
      <c r="R23" s="63">
        <f t="shared" si="6"/>
        <v>0</v>
      </c>
      <c r="S23" s="64">
        <f t="array" ref="S23">SUMPRODUCT(--(C23:K23=$C$3:$K$3-3))</f>
        <v>7</v>
      </c>
      <c r="T23" s="65">
        <f t="array" ref="T23">SUMPRODUCT(--(C23:K23=$C$3:$K$3-2))</f>
        <v>0</v>
      </c>
      <c r="U23" s="66">
        <f t="array" ref="U23">SUMPRODUCT(--(C23:K23=$C$3:$K$3-1))</f>
        <v>0</v>
      </c>
      <c r="V23" s="67">
        <f t="array" ref="V23">SUMPRODUCT(--(C23:K23=$C$3:$K$3))</f>
        <v>0</v>
      </c>
      <c r="W23" s="68">
        <f t="array" ref="W23">SUMPRODUCT(--(C23:K23=$C$3:$K$3+1))</f>
        <v>0</v>
      </c>
      <c r="X23" s="68">
        <f t="array" ref="X23">SUMPRODUCT(--(C23:K23=$C$3:$K$3+2))</f>
        <v>0</v>
      </c>
      <c r="Y23" s="69">
        <f t="array" ref="Y23">SUM(SUMPRODUCT(--(C23:K23=$C$3:$K$3+3)))</f>
        <v>0</v>
      </c>
      <c r="Z23" s="35" t="str">
        <f t="shared" si="7"/>
        <v>D</v>
      </c>
      <c r="AA23" s="24" t="str">
        <f t="shared" si="8"/>
        <v>#DIV/0!</v>
      </c>
      <c r="AB23" s="1"/>
      <c r="AC23" s="1"/>
      <c r="AD23" s="1"/>
      <c r="AE23" s="1"/>
    </row>
    <row r="24" ht="15.75" customHeight="1">
      <c r="A24" s="25"/>
      <c r="B24" s="26"/>
      <c r="C24" s="39"/>
      <c r="D24" s="39"/>
      <c r="E24" s="39"/>
      <c r="F24" s="39"/>
      <c r="G24" s="28"/>
      <c r="H24" s="27"/>
      <c r="I24" s="27"/>
      <c r="J24" s="27"/>
      <c r="K24" s="27"/>
      <c r="L24" s="27"/>
      <c r="M24" s="20">
        <f t="shared" si="9"/>
        <v>0</v>
      </c>
      <c r="N24" s="20">
        <f t="shared" si="10"/>
        <v>0</v>
      </c>
      <c r="O24" s="20">
        <f t="shared" si="11"/>
        <v>0</v>
      </c>
      <c r="P24" s="20">
        <f t="shared" si="12"/>
        <v>0</v>
      </c>
      <c r="Q24" s="21">
        <f t="shared" si="13"/>
        <v>0</v>
      </c>
      <c r="R24" s="63">
        <f t="shared" si="6"/>
        <v>0</v>
      </c>
      <c r="S24" s="64">
        <f t="array" ref="S24">SUMPRODUCT(--(C24:K24=$C$3:$K$3-3))</f>
        <v>7</v>
      </c>
      <c r="T24" s="65">
        <f t="array" ref="T24">SUMPRODUCT(--(C24:K24=$C$3:$K$3-2))</f>
        <v>0</v>
      </c>
      <c r="U24" s="66">
        <f t="array" ref="U24">SUMPRODUCT(--(C24:K24=$C$3:$K$3-1))</f>
        <v>0</v>
      </c>
      <c r="V24" s="67">
        <f t="array" ref="V24">SUMPRODUCT(--(C24:K24=$C$3:$K$3))</f>
        <v>0</v>
      </c>
      <c r="W24" s="68">
        <f t="array" ref="W24">SUMPRODUCT(--(C24:K24=$C$3:$K$3+1))</f>
        <v>0</v>
      </c>
      <c r="X24" s="68">
        <f t="array" ref="X24">SUMPRODUCT(--(C24:K24=$C$3:$K$3+2))</f>
        <v>0</v>
      </c>
      <c r="Y24" s="69">
        <f t="array" ref="Y24">SUM(SUMPRODUCT(--(C24:K24=$C$3:$K$3+3)))</f>
        <v>0</v>
      </c>
      <c r="Z24" s="35" t="str">
        <f t="shared" si="7"/>
        <v>D</v>
      </c>
      <c r="AA24" s="24" t="str">
        <f t="shared" si="8"/>
        <v>#DIV/0!</v>
      </c>
      <c r="AB24" s="1"/>
      <c r="AC24" s="1"/>
      <c r="AD24" s="1"/>
      <c r="AE24" s="1"/>
    </row>
    <row r="25" ht="15.75" customHeight="1">
      <c r="A25" s="25"/>
      <c r="B25" s="26"/>
      <c r="C25" s="39"/>
      <c r="D25" s="39"/>
      <c r="E25" s="39"/>
      <c r="F25" s="39"/>
      <c r="G25" s="28"/>
      <c r="H25" s="27"/>
      <c r="I25" s="27"/>
      <c r="J25" s="27"/>
      <c r="K25" s="27"/>
      <c r="L25" s="27"/>
      <c r="M25" s="20">
        <f t="shared" si="9"/>
        <v>0</v>
      </c>
      <c r="N25" s="20">
        <f t="shared" si="10"/>
        <v>0</v>
      </c>
      <c r="O25" s="20">
        <f t="shared" si="11"/>
        <v>0</v>
      </c>
      <c r="P25" s="20">
        <f t="shared" si="12"/>
        <v>0</v>
      </c>
      <c r="Q25" s="21">
        <f t="shared" si="13"/>
        <v>0</v>
      </c>
      <c r="R25" s="63">
        <f t="shared" si="6"/>
        <v>0</v>
      </c>
      <c r="S25" s="64">
        <f t="array" ref="S25">SUMPRODUCT(--(C25:K25=$C$3:$K$3-3))</f>
        <v>7</v>
      </c>
      <c r="T25" s="65">
        <f t="array" ref="T25">SUMPRODUCT(--(C25:K25=$C$3:$K$3-2))</f>
        <v>0</v>
      </c>
      <c r="U25" s="66">
        <f t="array" ref="U25">SUMPRODUCT(--(C25:K25=$C$3:$K$3-1))</f>
        <v>0</v>
      </c>
      <c r="V25" s="67">
        <f t="array" ref="V25">SUMPRODUCT(--(C25:K25=$C$3:$K$3))</f>
        <v>0</v>
      </c>
      <c r="W25" s="68">
        <f t="array" ref="W25">SUMPRODUCT(--(C25:K25=$C$3:$K$3+1))</f>
        <v>0</v>
      </c>
      <c r="X25" s="68">
        <f t="array" ref="X25">SUMPRODUCT(--(C25:K25=$C$3:$K$3+2))</f>
        <v>0</v>
      </c>
      <c r="Y25" s="69">
        <f t="array" ref="Y25">SUM(SUMPRODUCT(--(C25:K25=$C$3:$K$3+3)))</f>
        <v>0</v>
      </c>
      <c r="Z25" s="35" t="str">
        <f t="shared" si="7"/>
        <v>D</v>
      </c>
      <c r="AA25" s="24" t="str">
        <f t="shared" si="8"/>
        <v>#DIV/0!</v>
      </c>
      <c r="AB25" s="1"/>
      <c r="AC25" s="1"/>
      <c r="AD25" s="1"/>
      <c r="AE25" s="1"/>
    </row>
    <row r="26" ht="15.75" customHeight="1">
      <c r="A26" s="25"/>
      <c r="B26" s="26"/>
      <c r="C26" s="39"/>
      <c r="D26" s="39"/>
      <c r="E26" s="39"/>
      <c r="F26" s="39"/>
      <c r="G26" s="28"/>
      <c r="H26" s="27"/>
      <c r="I26" s="27"/>
      <c r="J26" s="27"/>
      <c r="K26" s="27"/>
      <c r="L26" s="27"/>
      <c r="M26" s="20">
        <f t="shared" si="9"/>
        <v>0</v>
      </c>
      <c r="N26" s="20">
        <f t="shared" si="10"/>
        <v>0</v>
      </c>
      <c r="O26" s="20">
        <f t="shared" si="11"/>
        <v>0</v>
      </c>
      <c r="P26" s="20">
        <f t="shared" si="12"/>
        <v>0</v>
      </c>
      <c r="Q26" s="21">
        <f t="shared" si="13"/>
        <v>0</v>
      </c>
      <c r="R26" s="63">
        <f t="shared" si="6"/>
        <v>0</v>
      </c>
      <c r="S26" s="64">
        <f t="array" ref="S26">SUMPRODUCT(--(C26:K26=$C$3:$K$3-3))</f>
        <v>7</v>
      </c>
      <c r="T26" s="65">
        <f t="array" ref="T26">SUMPRODUCT(--(C26:K26=$C$3:$K$3-2))</f>
        <v>0</v>
      </c>
      <c r="U26" s="66">
        <f t="array" ref="U26">SUMPRODUCT(--(C26:K26=$C$3:$K$3-1))</f>
        <v>0</v>
      </c>
      <c r="V26" s="67">
        <f t="array" ref="V26">SUMPRODUCT(--(C26:K26=$C$3:$K$3))</f>
        <v>0</v>
      </c>
      <c r="W26" s="68">
        <f t="array" ref="W26">SUMPRODUCT(--(C26:K26=$C$3:$K$3+1))</f>
        <v>0</v>
      </c>
      <c r="X26" s="68">
        <f t="array" ref="X26">SUMPRODUCT(--(C26:K26=$C$3:$K$3+2))</f>
        <v>0</v>
      </c>
      <c r="Y26" s="69">
        <f t="array" ref="Y26">SUM(SUMPRODUCT(--(C26:K26=$C$3:$K$3+3)))</f>
        <v>0</v>
      </c>
      <c r="Z26" s="35" t="str">
        <f t="shared" si="7"/>
        <v>D</v>
      </c>
      <c r="AA26" s="24" t="str">
        <f t="shared" si="8"/>
        <v>#DIV/0!</v>
      </c>
      <c r="AB26" s="1"/>
      <c r="AC26" s="1"/>
      <c r="AD26" s="1"/>
      <c r="AE26" s="1"/>
    </row>
    <row r="27" ht="15.75" customHeight="1">
      <c r="A27" s="25"/>
      <c r="B27" s="26"/>
      <c r="C27" s="39"/>
      <c r="D27" s="39"/>
      <c r="E27" s="39"/>
      <c r="F27" s="39"/>
      <c r="G27" s="28"/>
      <c r="H27" s="27"/>
      <c r="I27" s="27"/>
      <c r="J27" s="27"/>
      <c r="K27" s="27"/>
      <c r="L27" s="27"/>
      <c r="M27" s="20">
        <f t="shared" si="9"/>
        <v>0</v>
      </c>
      <c r="N27" s="20">
        <f t="shared" si="10"/>
        <v>0</v>
      </c>
      <c r="O27" s="20">
        <f t="shared" si="11"/>
        <v>0</v>
      </c>
      <c r="P27" s="20">
        <f t="shared" si="12"/>
        <v>0</v>
      </c>
      <c r="Q27" s="21">
        <f t="shared" si="13"/>
        <v>0</v>
      </c>
      <c r="R27" s="63">
        <f t="shared" si="6"/>
        <v>0</v>
      </c>
      <c r="S27" s="64">
        <f t="array" ref="S27">SUMPRODUCT(--(C27:K27=$C$3:$K$3-3))</f>
        <v>7</v>
      </c>
      <c r="T27" s="65">
        <f t="array" ref="T27">SUMPRODUCT(--(C27:K27=$C$3:$K$3-2))</f>
        <v>0</v>
      </c>
      <c r="U27" s="66">
        <f t="array" ref="U27">SUMPRODUCT(--(C27:K27=$C$3:$K$3-1))</f>
        <v>0</v>
      </c>
      <c r="V27" s="67">
        <f t="array" ref="V27">SUMPRODUCT(--(C27:K27=$C$3:$K$3))</f>
        <v>0</v>
      </c>
      <c r="W27" s="68">
        <f t="array" ref="W27">SUMPRODUCT(--(C27:K27=$C$3:$K$3+1))</f>
        <v>0</v>
      </c>
      <c r="X27" s="68">
        <f t="array" ref="X27">SUMPRODUCT(--(C27:K27=$C$3:$K$3+2))</f>
        <v>0</v>
      </c>
      <c r="Y27" s="69">
        <f t="array" ref="Y27">SUM(SUMPRODUCT(--(C27:K27=$C$3:$K$3+3)))</f>
        <v>0</v>
      </c>
      <c r="Z27" s="35" t="str">
        <f t="shared" si="7"/>
        <v>D</v>
      </c>
      <c r="AA27" s="24" t="str">
        <f t="shared" si="8"/>
        <v>#DIV/0!</v>
      </c>
      <c r="AB27" s="1"/>
      <c r="AC27" s="1"/>
      <c r="AD27" s="1"/>
      <c r="AE27" s="1"/>
    </row>
    <row r="28" ht="15.75" customHeight="1">
      <c r="A28" s="25"/>
      <c r="B28" s="26"/>
      <c r="C28" s="39"/>
      <c r="D28" s="39"/>
      <c r="E28" s="39"/>
      <c r="F28" s="39"/>
      <c r="G28" s="28"/>
      <c r="H28" s="27"/>
      <c r="I28" s="27"/>
      <c r="J28" s="27"/>
      <c r="K28" s="27"/>
      <c r="L28" s="27"/>
      <c r="M28" s="20">
        <f t="shared" si="9"/>
        <v>0</v>
      </c>
      <c r="N28" s="20">
        <f t="shared" si="10"/>
        <v>0</v>
      </c>
      <c r="O28" s="20">
        <f t="shared" si="11"/>
        <v>0</v>
      </c>
      <c r="P28" s="20">
        <f t="shared" si="12"/>
        <v>0</v>
      </c>
      <c r="Q28" s="21">
        <f t="shared" si="13"/>
        <v>0</v>
      </c>
      <c r="R28" s="63">
        <f t="shared" si="6"/>
        <v>0</v>
      </c>
      <c r="S28" s="64">
        <f t="array" ref="S28">SUMPRODUCT(--(C28:K28=$C$3:$K$3-3))</f>
        <v>7</v>
      </c>
      <c r="T28" s="65">
        <f t="array" ref="T28">SUMPRODUCT(--(C28:K28=$C$3:$K$3-2))</f>
        <v>0</v>
      </c>
      <c r="U28" s="66">
        <f t="array" ref="U28">SUMPRODUCT(--(C28:K28=$C$3:$K$3-1))</f>
        <v>0</v>
      </c>
      <c r="V28" s="67">
        <f t="array" ref="V28">SUMPRODUCT(--(C28:K28=$C$3:$K$3))</f>
        <v>0</v>
      </c>
      <c r="W28" s="68">
        <f t="array" ref="W28">SUMPRODUCT(--(C28:K28=$C$3:$K$3+1))</f>
        <v>0</v>
      </c>
      <c r="X28" s="68">
        <f t="array" ref="X28">SUMPRODUCT(--(C28:K28=$C$3:$K$3+2))</f>
        <v>0</v>
      </c>
      <c r="Y28" s="69">
        <f t="array" ref="Y28">SUM(SUMPRODUCT(--(C28:K28=$C$3:$K$3+3)))</f>
        <v>0</v>
      </c>
      <c r="Z28" s="35" t="str">
        <f t="shared" si="7"/>
        <v>D</v>
      </c>
      <c r="AA28" s="24" t="str">
        <f t="shared" si="8"/>
        <v>#DIV/0!</v>
      </c>
      <c r="AB28" s="1"/>
      <c r="AC28" s="1"/>
      <c r="AD28" s="1"/>
      <c r="AE28" s="1"/>
    </row>
    <row r="29" ht="15.75" customHeight="1">
      <c r="A29" s="25"/>
      <c r="B29" s="26"/>
      <c r="C29" s="39"/>
      <c r="D29" s="39"/>
      <c r="E29" s="39"/>
      <c r="F29" s="39"/>
      <c r="G29" s="28"/>
      <c r="H29" s="27"/>
      <c r="I29" s="27"/>
      <c r="J29" s="27"/>
      <c r="K29" s="27"/>
      <c r="L29" s="27"/>
      <c r="M29" s="20">
        <f t="shared" si="9"/>
        <v>0</v>
      </c>
      <c r="N29" s="20">
        <f t="shared" si="10"/>
        <v>0</v>
      </c>
      <c r="O29" s="20">
        <f t="shared" si="11"/>
        <v>0</v>
      </c>
      <c r="P29" s="20">
        <f t="shared" si="12"/>
        <v>0</v>
      </c>
      <c r="Q29" s="21">
        <f t="shared" si="13"/>
        <v>0</v>
      </c>
      <c r="R29" s="63">
        <f t="shared" si="6"/>
        <v>0</v>
      </c>
      <c r="S29" s="64">
        <f t="array" ref="S29">SUMPRODUCT(--(C29:K29=$C$3:$K$3-3))</f>
        <v>7</v>
      </c>
      <c r="T29" s="65">
        <f t="array" ref="T29">SUMPRODUCT(--(C29:K29=$C$3:$K$3-2))</f>
        <v>0</v>
      </c>
      <c r="U29" s="66">
        <f t="array" ref="U29">SUMPRODUCT(--(C29:K29=$C$3:$K$3-1))</f>
        <v>0</v>
      </c>
      <c r="V29" s="67">
        <f t="array" ref="V29">SUMPRODUCT(--(C29:K29=$C$3:$K$3))</f>
        <v>0</v>
      </c>
      <c r="W29" s="68">
        <f t="array" ref="W29">SUMPRODUCT(--(C29:K29=$C$3:$K$3+1))</f>
        <v>0</v>
      </c>
      <c r="X29" s="68">
        <f t="array" ref="X29">SUMPRODUCT(--(C29:K29=$C$3:$K$3+2))</f>
        <v>0</v>
      </c>
      <c r="Y29" s="69">
        <f t="array" ref="Y29">SUM(SUMPRODUCT(--(C29:K29=$C$3:$K$3+3)))</f>
        <v>0</v>
      </c>
      <c r="Z29" s="35" t="str">
        <f t="shared" si="7"/>
        <v>D</v>
      </c>
      <c r="AA29" s="24" t="str">
        <f t="shared" si="8"/>
        <v>#DIV/0!</v>
      </c>
      <c r="AB29" s="1"/>
      <c r="AC29" s="1"/>
      <c r="AD29" s="1"/>
      <c r="AE29" s="1"/>
    </row>
    <row r="30" ht="15.75" customHeight="1">
      <c r="A30" s="25"/>
      <c r="B30" s="26"/>
      <c r="C30" s="39"/>
      <c r="D30" s="39"/>
      <c r="E30" s="39"/>
      <c r="F30" s="39"/>
      <c r="G30" s="28"/>
      <c r="H30" s="27"/>
      <c r="I30" s="27"/>
      <c r="J30" s="27"/>
      <c r="K30" s="27"/>
      <c r="L30" s="27"/>
      <c r="M30" s="20">
        <f t="shared" si="9"/>
        <v>0</v>
      </c>
      <c r="N30" s="20">
        <f t="shared" si="10"/>
        <v>0</v>
      </c>
      <c r="O30" s="20">
        <f t="shared" si="11"/>
        <v>0</v>
      </c>
      <c r="P30" s="20">
        <f t="shared" si="12"/>
        <v>0</v>
      </c>
      <c r="Q30" s="21">
        <f t="shared" si="13"/>
        <v>0</v>
      </c>
      <c r="R30" s="63">
        <f t="shared" si="6"/>
        <v>0</v>
      </c>
      <c r="S30" s="64">
        <f t="array" ref="S30">SUMPRODUCT(--(C30:K30=$C$3:$K$3-3))</f>
        <v>7</v>
      </c>
      <c r="T30" s="65">
        <f t="array" ref="T30">SUMPRODUCT(--(C30:K30=$C$3:$K$3-2))</f>
        <v>0</v>
      </c>
      <c r="U30" s="66">
        <f t="array" ref="U30">SUMPRODUCT(--(C30:K30=$C$3:$K$3-1))</f>
        <v>0</v>
      </c>
      <c r="V30" s="67">
        <f t="array" ref="V30">SUMPRODUCT(--(C30:K30=$C$3:$K$3))</f>
        <v>0</v>
      </c>
      <c r="W30" s="68">
        <f t="array" ref="W30">SUMPRODUCT(--(C30:K30=$C$3:$K$3+1))</f>
        <v>0</v>
      </c>
      <c r="X30" s="68">
        <f t="array" ref="X30">SUMPRODUCT(--(C30:K30=$C$3:$K$3+2))</f>
        <v>0</v>
      </c>
      <c r="Y30" s="69">
        <f t="array" ref="Y30">SUM(SUMPRODUCT(--(C30:K30=$C$3:$K$3+3)))</f>
        <v>0</v>
      </c>
      <c r="Z30" s="35" t="str">
        <f t="shared" si="7"/>
        <v>D</v>
      </c>
      <c r="AA30" s="24" t="str">
        <f t="shared" si="8"/>
        <v>#DIV/0!</v>
      </c>
      <c r="AB30" s="1"/>
      <c r="AC30" s="1"/>
      <c r="AD30" s="1"/>
      <c r="AE30" s="1"/>
    </row>
    <row r="31" ht="15.75" customHeight="1">
      <c r="A31" s="25"/>
      <c r="B31" s="26"/>
      <c r="C31" s="39"/>
      <c r="D31" s="39"/>
      <c r="E31" s="39"/>
      <c r="F31" s="39"/>
      <c r="G31" s="28"/>
      <c r="H31" s="27"/>
      <c r="I31" s="27"/>
      <c r="J31" s="27"/>
      <c r="K31" s="27"/>
      <c r="L31" s="27"/>
      <c r="M31" s="20">
        <f t="shared" si="9"/>
        <v>0</v>
      </c>
      <c r="N31" s="20">
        <f t="shared" si="10"/>
        <v>0</v>
      </c>
      <c r="O31" s="20">
        <f t="shared" si="11"/>
        <v>0</v>
      </c>
      <c r="P31" s="20">
        <f t="shared" si="12"/>
        <v>0</v>
      </c>
      <c r="Q31" s="21">
        <f t="shared" si="13"/>
        <v>0</v>
      </c>
      <c r="R31" s="63">
        <f t="shared" si="6"/>
        <v>0</v>
      </c>
      <c r="S31" s="64">
        <f t="array" ref="S31">SUMPRODUCT(--(C31:K31=$C$3:$K$3-3))</f>
        <v>7</v>
      </c>
      <c r="T31" s="65">
        <f t="array" ref="T31">SUMPRODUCT(--(C31:K31=$C$3:$K$3-2))</f>
        <v>0</v>
      </c>
      <c r="U31" s="66">
        <f t="array" ref="U31">SUMPRODUCT(--(C31:K31=$C$3:$K$3-1))</f>
        <v>0</v>
      </c>
      <c r="V31" s="67">
        <f t="array" ref="V31">SUMPRODUCT(--(C31:K31=$C$3:$K$3))</f>
        <v>0</v>
      </c>
      <c r="W31" s="68">
        <f t="array" ref="W31">SUMPRODUCT(--(C31:K31=$C$3:$K$3+1))</f>
        <v>0</v>
      </c>
      <c r="X31" s="68">
        <f t="array" ref="X31">SUMPRODUCT(--(C31:K31=$C$3:$K$3+2))</f>
        <v>0</v>
      </c>
      <c r="Y31" s="69">
        <f t="array" ref="Y31">SUM(SUMPRODUCT(--(C31:K31=$C$3:$K$3+3)))</f>
        <v>0</v>
      </c>
      <c r="Z31" s="35" t="str">
        <f t="shared" si="7"/>
        <v>D</v>
      </c>
      <c r="AA31" s="24" t="str">
        <f t="shared" si="8"/>
        <v>#DIV/0!</v>
      </c>
      <c r="AB31" s="1"/>
      <c r="AC31" s="1"/>
      <c r="AD31" s="1"/>
      <c r="AE31" s="1"/>
    </row>
    <row r="32" ht="15.75" customHeight="1">
      <c r="A32" s="25"/>
      <c r="B32" s="26"/>
      <c r="C32" s="39"/>
      <c r="D32" s="39"/>
      <c r="E32" s="39"/>
      <c r="F32" s="39"/>
      <c r="G32" s="28"/>
      <c r="H32" s="27"/>
      <c r="I32" s="27"/>
      <c r="J32" s="27"/>
      <c r="K32" s="27"/>
      <c r="L32" s="27"/>
      <c r="M32" s="20">
        <f t="shared" si="9"/>
        <v>0</v>
      </c>
      <c r="N32" s="20">
        <f t="shared" si="10"/>
        <v>0</v>
      </c>
      <c r="O32" s="20">
        <f t="shared" si="11"/>
        <v>0</v>
      </c>
      <c r="P32" s="20">
        <f t="shared" si="12"/>
        <v>0</v>
      </c>
      <c r="Q32" s="21">
        <f t="shared" si="13"/>
        <v>0</v>
      </c>
      <c r="R32" s="63">
        <f t="shared" si="6"/>
        <v>0</v>
      </c>
      <c r="S32" s="64">
        <f t="array" ref="S32">SUMPRODUCT(--(C32:K32=$C$3:$K$3-3))</f>
        <v>7</v>
      </c>
      <c r="T32" s="65">
        <f t="array" ref="T32">SUMPRODUCT(--(C32:K32=$C$3:$K$3-2))</f>
        <v>0</v>
      </c>
      <c r="U32" s="66">
        <f t="array" ref="U32">SUMPRODUCT(--(C32:K32=$C$3:$K$3-1))</f>
        <v>0</v>
      </c>
      <c r="V32" s="67">
        <f t="array" ref="V32">SUMPRODUCT(--(C32:K32=$C$3:$K$3))</f>
        <v>0</v>
      </c>
      <c r="W32" s="68">
        <f t="array" ref="W32">SUMPRODUCT(--(C32:K32=$C$3:$K$3+1))</f>
        <v>0</v>
      </c>
      <c r="X32" s="68">
        <f t="array" ref="X32">SUMPRODUCT(--(C32:K32=$C$3:$K$3+2))</f>
        <v>0</v>
      </c>
      <c r="Y32" s="69">
        <f t="array" ref="Y32">SUM(SUMPRODUCT(--(C32:K32=$C$3:$K$3+3)))</f>
        <v>0</v>
      </c>
      <c r="Z32" s="35" t="str">
        <f t="shared" si="7"/>
        <v>D</v>
      </c>
      <c r="AA32" s="24" t="str">
        <f t="shared" si="8"/>
        <v>#DIV/0!</v>
      </c>
      <c r="AB32" s="1"/>
      <c r="AC32" s="1"/>
      <c r="AD32" s="1"/>
      <c r="AE32" s="1"/>
    </row>
    <row r="33" ht="27.75" customHeight="1">
      <c r="A33" s="25"/>
      <c r="B33" s="26"/>
      <c r="C33" s="39"/>
      <c r="D33" s="39"/>
      <c r="E33" s="39"/>
      <c r="F33" s="39"/>
      <c r="G33" s="28"/>
      <c r="H33" s="27"/>
      <c r="I33" s="27"/>
      <c r="J33" s="27"/>
      <c r="K33" s="27"/>
      <c r="L33" s="27"/>
      <c r="M33" s="20">
        <f t="shared" si="9"/>
        <v>0</v>
      </c>
      <c r="N33" s="20">
        <f t="shared" si="10"/>
        <v>0</v>
      </c>
      <c r="O33" s="20">
        <f t="shared" si="11"/>
        <v>0</v>
      </c>
      <c r="P33" s="20">
        <f t="shared" si="12"/>
        <v>0</v>
      </c>
      <c r="Q33" s="21">
        <f t="shared" si="13"/>
        <v>0</v>
      </c>
      <c r="R33" s="63">
        <f t="shared" si="6"/>
        <v>0</v>
      </c>
      <c r="S33" s="64">
        <f t="array" ref="S33">SUMPRODUCT(--(C33:K33=$C$3:$K$3-3))</f>
        <v>7</v>
      </c>
      <c r="T33" s="65">
        <f t="array" ref="T33">SUMPRODUCT(--(C33:K33=$C$3:$K$3-2))</f>
        <v>0</v>
      </c>
      <c r="U33" s="66">
        <f t="array" ref="U33">SUMPRODUCT(--(C33:K33=$C$3:$K$3-1))</f>
        <v>0</v>
      </c>
      <c r="V33" s="67">
        <f t="array" ref="V33">SUMPRODUCT(--(C33:K33=$C$3:$K$3))</f>
        <v>0</v>
      </c>
      <c r="W33" s="68">
        <f t="array" ref="W33">SUMPRODUCT(--(C33:K33=$C$3:$K$3+1))</f>
        <v>0</v>
      </c>
      <c r="X33" s="68">
        <f t="array" ref="X33">SUMPRODUCT(--(C33:K33=$C$3:$K$3+2))</f>
        <v>0</v>
      </c>
      <c r="Y33" s="69">
        <f t="array" ref="Y33">SUM(SUMPRODUCT(--(C33:K33=$C$3:$K$3+3)))</f>
        <v>0</v>
      </c>
      <c r="Z33" s="35" t="str">
        <f t="shared" si="7"/>
        <v>D</v>
      </c>
      <c r="AA33" s="24" t="str">
        <f t="shared" si="8"/>
        <v>#DIV/0!</v>
      </c>
      <c r="AB33" s="1"/>
      <c r="AC33" s="1"/>
      <c r="AD33" s="1"/>
      <c r="AE33" s="1"/>
    </row>
    <row r="34" ht="51.0" customHeight="1">
      <c r="A34" s="40"/>
      <c r="B34" s="40"/>
      <c r="C34" s="41"/>
      <c r="D34" s="41"/>
      <c r="E34" s="96" t="s">
        <v>62</v>
      </c>
      <c r="F34" s="41"/>
      <c r="G34" s="41"/>
      <c r="H34" s="41"/>
      <c r="I34" s="41"/>
      <c r="J34" s="41"/>
      <c r="K34" s="42"/>
      <c r="L34" s="41"/>
      <c r="M34" s="43"/>
      <c r="N34" s="43"/>
      <c r="O34" s="43"/>
      <c r="P34" s="43"/>
      <c r="Q34" s="43"/>
      <c r="R34" s="43"/>
      <c r="S34" s="43"/>
      <c r="T34" s="40"/>
      <c r="U34" s="40"/>
      <c r="V34" s="40"/>
      <c r="W34" s="40"/>
      <c r="X34" s="40"/>
      <c r="Y34" s="40"/>
      <c r="Z34" s="40"/>
      <c r="AA34" s="44"/>
      <c r="AB34" s="1"/>
      <c r="AC34" s="1"/>
      <c r="AD34" s="1"/>
      <c r="AE34" s="1"/>
    </row>
    <row r="35" ht="15.75" customHeight="1">
      <c r="A35" s="40"/>
      <c r="B35" s="45" t="s">
        <v>25</v>
      </c>
      <c r="C35" s="46" t="str">
        <f t="shared" ref="C35:D35" si="14">AVERAGE(C4:C33)</f>
        <v>#DIV/0!</v>
      </c>
      <c r="D35" s="46" t="str">
        <f t="shared" si="14"/>
        <v>#DIV/0!</v>
      </c>
      <c r="E35" s="46" t="str">
        <f>AVERAGE(E4:E34)</f>
        <v>#DIV/0!</v>
      </c>
      <c r="F35" s="46" t="str">
        <f t="shared" ref="F35:L35" si="15">AVERAGE(F4:F33)</f>
        <v>#DIV/0!</v>
      </c>
      <c r="G35" s="46" t="str">
        <f t="shared" si="15"/>
        <v>#DIV/0!</v>
      </c>
      <c r="H35" s="46" t="str">
        <f t="shared" si="15"/>
        <v>#DIV/0!</v>
      </c>
      <c r="I35" s="46" t="str">
        <f t="shared" si="15"/>
        <v>#DIV/0!</v>
      </c>
      <c r="J35" s="46" t="str">
        <f t="shared" si="15"/>
        <v>#DIV/0!</v>
      </c>
      <c r="K35" s="46" t="str">
        <f t="shared" si="15"/>
        <v>#DIV/0!</v>
      </c>
      <c r="L35" s="46" t="str">
        <f t="shared" si="15"/>
        <v>#DIV/0!</v>
      </c>
      <c r="M35" s="40"/>
      <c r="N35" s="40"/>
      <c r="O35" s="40"/>
      <c r="P35" s="40"/>
      <c r="Q35" s="40"/>
      <c r="R35" s="40"/>
      <c r="S35" s="40"/>
      <c r="T35" s="40"/>
      <c r="U35" s="40"/>
      <c r="V35" s="40"/>
      <c r="W35" s="40"/>
      <c r="X35" s="40"/>
      <c r="Y35" s="40"/>
      <c r="Z35" s="40"/>
      <c r="AA35" s="40"/>
      <c r="AB35" s="1"/>
      <c r="AC35" s="1"/>
      <c r="AD35" s="1"/>
      <c r="AE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47"/>
      <c r="AA36" s="1"/>
      <c r="AB36" s="1"/>
      <c r="AC36" s="1"/>
      <c r="AD36" s="1"/>
      <c r="AE36" s="1"/>
    </row>
    <row r="37" ht="36.0" customHeight="1">
      <c r="A37" s="48" t="s">
        <v>26</v>
      </c>
      <c r="B37" s="49"/>
      <c r="C37" s="50" t="str">
        <f t="shared" ref="C37:L37" si="16">CEILING(C35, 1)</f>
        <v>#DIV/0!</v>
      </c>
      <c r="D37" s="50" t="str">
        <f t="shared" si="16"/>
        <v>#DIV/0!</v>
      </c>
      <c r="E37" s="50" t="str">
        <f t="shared" si="16"/>
        <v>#DIV/0!</v>
      </c>
      <c r="F37" s="50" t="str">
        <f t="shared" si="16"/>
        <v>#DIV/0!</v>
      </c>
      <c r="G37" s="50" t="str">
        <f t="shared" si="16"/>
        <v>#DIV/0!</v>
      </c>
      <c r="H37" s="50" t="str">
        <f t="shared" si="16"/>
        <v>#DIV/0!</v>
      </c>
      <c r="I37" s="50" t="str">
        <f t="shared" si="16"/>
        <v>#DIV/0!</v>
      </c>
      <c r="J37" s="50" t="str">
        <f t="shared" si="16"/>
        <v>#DIV/0!</v>
      </c>
      <c r="K37" s="50" t="str">
        <f t="shared" si="16"/>
        <v>#DIV/0!</v>
      </c>
      <c r="L37" s="50" t="str">
        <f t="shared" si="16"/>
        <v>#DIV/0!</v>
      </c>
      <c r="M37" s="1"/>
      <c r="N37" s="1"/>
      <c r="O37" s="1"/>
      <c r="P37" s="1"/>
      <c r="Q37" s="1"/>
      <c r="R37" s="1"/>
      <c r="S37" s="1"/>
      <c r="T37" s="1"/>
      <c r="U37" s="1"/>
      <c r="V37" s="1"/>
      <c r="W37" s="1"/>
      <c r="X37" s="1"/>
      <c r="Y37" s="1"/>
      <c r="Z37" s="47"/>
      <c r="AA37" s="1"/>
      <c r="AB37" s="1"/>
      <c r="AC37" s="1"/>
      <c r="AD37" s="1"/>
      <c r="AE37" s="1"/>
    </row>
    <row r="38" ht="15.75" customHeight="1">
      <c r="A38" s="51" t="s">
        <v>27</v>
      </c>
      <c r="B38" s="49"/>
      <c r="C38" s="87">
        <v>4.0</v>
      </c>
      <c r="D38" s="88">
        <v>4.0</v>
      </c>
      <c r="E38" s="88">
        <v>4.0</v>
      </c>
      <c r="F38" s="88">
        <v>3.0</v>
      </c>
      <c r="G38" s="88">
        <v>3.0</v>
      </c>
      <c r="H38" s="88">
        <v>4.0</v>
      </c>
      <c r="I38" s="88">
        <v>3.0</v>
      </c>
      <c r="J38" s="88">
        <v>3.0</v>
      </c>
      <c r="K38" s="88">
        <v>4.0</v>
      </c>
      <c r="L38" s="53"/>
      <c r="M38" s="1"/>
      <c r="N38" s="1"/>
      <c r="O38" s="1"/>
      <c r="P38" s="1"/>
      <c r="Q38" s="1"/>
      <c r="R38" s="1"/>
      <c r="S38" s="1"/>
      <c r="T38" s="1"/>
      <c r="U38" s="1"/>
      <c r="V38" s="1"/>
      <c r="W38" s="1"/>
      <c r="X38" s="1"/>
      <c r="Y38" s="1"/>
      <c r="Z38" s="47"/>
      <c r="AA38" s="1"/>
      <c r="AB38" s="1"/>
      <c r="AC38" s="1"/>
      <c r="AD38" s="1"/>
      <c r="AE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47"/>
      <c r="AA39" s="1"/>
      <c r="AB39" s="1"/>
      <c r="AC39" s="1"/>
      <c r="AD39" s="1"/>
      <c r="AE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47"/>
      <c r="AA40" s="1"/>
      <c r="AB40" s="1"/>
      <c r="AC40" s="1"/>
      <c r="AD40" s="1"/>
      <c r="AE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47"/>
      <c r="AA41" s="1"/>
      <c r="AB41" s="1"/>
      <c r="AC41" s="1"/>
      <c r="AD41" s="1"/>
      <c r="AE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47"/>
      <c r="AA42" s="1"/>
      <c r="AB42" s="1"/>
      <c r="AC42" s="1"/>
      <c r="AD42" s="1"/>
      <c r="AE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47"/>
      <c r="AA43" s="1"/>
      <c r="AB43" s="1"/>
      <c r="AC43" s="1"/>
      <c r="AD43" s="1"/>
      <c r="AE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47"/>
      <c r="AA44" s="1"/>
      <c r="AB44" s="1"/>
      <c r="AC44" s="1"/>
      <c r="AD44" s="1"/>
      <c r="AE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47"/>
      <c r="AA45" s="1"/>
      <c r="AB45" s="1"/>
      <c r="AC45" s="1"/>
      <c r="AD45" s="1"/>
      <c r="AE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47"/>
      <c r="AA46" s="1"/>
      <c r="AB46" s="1"/>
      <c r="AC46" s="1"/>
      <c r="AD46" s="1"/>
      <c r="AE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47"/>
      <c r="AA47" s="1"/>
      <c r="AB47" s="1"/>
      <c r="AC47" s="1"/>
      <c r="AD47" s="1"/>
      <c r="AE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47"/>
      <c r="AA48" s="1"/>
      <c r="AB48" s="1"/>
      <c r="AC48" s="1"/>
      <c r="AD48" s="1"/>
      <c r="AE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47"/>
      <c r="AA49" s="1"/>
      <c r="AB49" s="1"/>
      <c r="AC49" s="1"/>
      <c r="AD49" s="1"/>
      <c r="AE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47"/>
      <c r="AA50" s="1"/>
      <c r="AB50" s="1"/>
      <c r="AC50" s="1"/>
      <c r="AD50" s="1"/>
      <c r="AE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47"/>
      <c r="AA51" s="1"/>
      <c r="AB51" s="1"/>
      <c r="AC51" s="1"/>
      <c r="AD51" s="1"/>
      <c r="AE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47"/>
      <c r="AA52" s="1"/>
      <c r="AB52" s="1"/>
      <c r="AC52" s="1"/>
      <c r="AD52" s="1"/>
      <c r="AE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47"/>
      <c r="AA53" s="1"/>
      <c r="AB53" s="1"/>
      <c r="AC53" s="1"/>
      <c r="AD53" s="1"/>
      <c r="AE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47"/>
      <c r="AA54" s="1"/>
      <c r="AB54" s="1"/>
      <c r="AC54" s="1"/>
      <c r="AD54" s="1"/>
      <c r="AE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47"/>
      <c r="AA55" s="1"/>
      <c r="AB55" s="1"/>
      <c r="AC55" s="1"/>
      <c r="AD55" s="1"/>
      <c r="AE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47"/>
      <c r="AA56" s="1"/>
      <c r="AB56" s="1"/>
      <c r="AC56" s="1"/>
      <c r="AD56" s="1"/>
      <c r="AE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47"/>
      <c r="AA57" s="1"/>
      <c r="AB57" s="1"/>
      <c r="AC57" s="1"/>
      <c r="AD57" s="1"/>
      <c r="AE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47"/>
      <c r="AA58" s="1"/>
      <c r="AB58" s="1"/>
      <c r="AC58" s="1"/>
      <c r="AD58" s="1"/>
      <c r="AE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47"/>
      <c r="AA59" s="1"/>
      <c r="AB59" s="1"/>
      <c r="AC59" s="1"/>
      <c r="AD59" s="1"/>
      <c r="AE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47"/>
      <c r="AA60" s="1"/>
      <c r="AB60" s="1"/>
      <c r="AC60" s="1"/>
      <c r="AD60" s="1"/>
      <c r="AE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47"/>
      <c r="AA61" s="1"/>
      <c r="AB61" s="1"/>
      <c r="AC61" s="1"/>
      <c r="AD61" s="1"/>
      <c r="AE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47"/>
      <c r="AA62" s="1"/>
      <c r="AB62" s="1"/>
      <c r="AC62" s="1"/>
      <c r="AD62" s="1"/>
      <c r="AE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47"/>
      <c r="AA63" s="1"/>
      <c r="AB63" s="1"/>
      <c r="AC63" s="1"/>
      <c r="AD63" s="1"/>
      <c r="AE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47"/>
      <c r="AA64" s="1"/>
      <c r="AB64" s="1"/>
      <c r="AC64" s="1"/>
      <c r="AD64" s="1"/>
      <c r="AE64" s="1"/>
    </row>
    <row r="65" ht="15.75" customHeight="1">
      <c r="A65" s="1"/>
      <c r="B65" s="35" t="s">
        <v>39</v>
      </c>
      <c r="C65" s="35">
        <f>COUNTIF($C$4:$C$33,5)</f>
        <v>0</v>
      </c>
      <c r="D65" s="35">
        <f>COUNTIF($D$4:$D$33,5)</f>
        <v>0</v>
      </c>
      <c r="E65" s="35">
        <f>COUNTIF($E$4:$E$33,5)</f>
        <v>0</v>
      </c>
      <c r="F65" s="35">
        <f>COUNTIF($F$4:$F$33,5)</f>
        <v>0</v>
      </c>
      <c r="G65" s="35">
        <f>COUNTIF($G$4:$G$33,5)</f>
        <v>0</v>
      </c>
      <c r="H65" s="35">
        <f>COUNTIF($H$3:$H$33,5)</f>
        <v>0</v>
      </c>
      <c r="I65" s="35">
        <f>COUNTIF($I$3:$I$33,5)</f>
        <v>0</v>
      </c>
      <c r="J65" s="35">
        <f>COUNTIF($J$3:$J$33,5)</f>
        <v>0</v>
      </c>
      <c r="K65" s="35">
        <f>COUNTIF($K$3:$K$33,5)</f>
        <v>0</v>
      </c>
      <c r="L65" s="35">
        <f>COUNTIF($L$3:$L$33,5)</f>
        <v>0</v>
      </c>
      <c r="M65" s="1"/>
      <c r="N65" s="1"/>
      <c r="O65" s="1"/>
      <c r="P65" s="1"/>
      <c r="Q65" s="1"/>
      <c r="R65" s="1"/>
      <c r="S65" s="1"/>
      <c r="T65" s="1"/>
      <c r="U65" s="1"/>
      <c r="V65" s="1"/>
      <c r="W65" s="1"/>
      <c r="X65" s="1"/>
      <c r="Y65" s="1"/>
      <c r="Z65" s="47"/>
      <c r="AA65" s="1"/>
      <c r="AB65" s="1"/>
      <c r="AC65" s="1"/>
      <c r="AD65" s="1"/>
      <c r="AE65" s="1"/>
    </row>
    <row r="66" ht="15.75" customHeight="1">
      <c r="A66" s="1"/>
      <c r="B66" s="35" t="s">
        <v>40</v>
      </c>
      <c r="C66" s="35">
        <f>COUNTIF($C$3:$C$33,4)</f>
        <v>1</v>
      </c>
      <c r="D66" s="35">
        <f>COUNTIF($D$3:$D$33,4)</f>
        <v>0</v>
      </c>
      <c r="E66" s="35">
        <f>COUNTIF($E$3:$E$33,4)</f>
        <v>1</v>
      </c>
      <c r="F66" s="35">
        <f>COUNTIF($L$3:$L$33,4)</f>
        <v>0</v>
      </c>
      <c r="G66" s="35">
        <f>COUNTIF($G$3:$G$33,4)</f>
        <v>0</v>
      </c>
      <c r="H66" s="35">
        <f>COUNTIF($H$3:$H$33,4)</f>
        <v>0</v>
      </c>
      <c r="I66" s="35">
        <f>COUNTIF($I$3:$I$33,4)</f>
        <v>0</v>
      </c>
      <c r="J66" s="35">
        <f>COUNTIF($J$3:$J$33,4)</f>
        <v>0</v>
      </c>
      <c r="K66" s="35">
        <f>COUNTIF($K$3:$K$33,4)</f>
        <v>0</v>
      </c>
      <c r="L66" s="35">
        <f>COUNTIF($L$3:$L$33,4)</f>
        <v>0</v>
      </c>
      <c r="M66" s="1"/>
      <c r="N66" s="1"/>
      <c r="O66" s="1"/>
      <c r="P66" s="1"/>
      <c r="Q66" s="1"/>
      <c r="R66" s="1"/>
      <c r="S66" s="1"/>
      <c r="T66" s="1"/>
      <c r="U66" s="1"/>
      <c r="V66" s="1"/>
      <c r="W66" s="1"/>
      <c r="X66" s="1"/>
      <c r="Y66" s="1"/>
      <c r="Z66" s="47"/>
      <c r="AA66" s="1"/>
      <c r="AB66" s="1"/>
      <c r="AC66" s="1"/>
      <c r="AD66" s="1"/>
      <c r="AE66" s="1"/>
    </row>
    <row r="67" ht="15.75" customHeight="1">
      <c r="A67" s="1"/>
      <c r="B67" s="35" t="s">
        <v>41</v>
      </c>
      <c r="C67" s="35">
        <f>COUNTIF($C$3:$C$33,3)</f>
        <v>0</v>
      </c>
      <c r="D67" s="35">
        <f>COUNTIF($D$3:$D$33,3)</f>
        <v>1</v>
      </c>
      <c r="E67" s="35">
        <f>COUNTIF($E$3:$E$33,3)</f>
        <v>0</v>
      </c>
      <c r="F67" s="35">
        <f>COUNTIF($L$3:$L$33,3)</f>
        <v>0</v>
      </c>
      <c r="G67" s="35">
        <f>COUNTIF($G$3:$G$33,3)</f>
        <v>1</v>
      </c>
      <c r="H67" s="35">
        <f>COUNTIF($H$3:$H$33,3)</f>
        <v>1</v>
      </c>
      <c r="I67" s="35">
        <f>COUNTIF($I$3:$I$33,3)</f>
        <v>1</v>
      </c>
      <c r="J67" s="35">
        <f>COUNTIF($J$3:$J$33,3)</f>
        <v>1</v>
      </c>
      <c r="K67" s="35">
        <f>COUNTIF($K$3:$K$33,3)</f>
        <v>1</v>
      </c>
      <c r="L67" s="35">
        <f>COUNTIF($L$3:$L$33,3)</f>
        <v>0</v>
      </c>
      <c r="M67" s="1"/>
      <c r="N67" s="1"/>
      <c r="O67" s="1"/>
      <c r="P67" s="1"/>
      <c r="Q67" s="1"/>
      <c r="R67" s="1"/>
      <c r="S67" s="1"/>
      <c r="T67" s="1"/>
      <c r="U67" s="1"/>
      <c r="V67" s="1"/>
      <c r="W67" s="1"/>
      <c r="X67" s="1"/>
      <c r="Y67" s="1"/>
      <c r="Z67" s="47"/>
      <c r="AA67" s="1"/>
      <c r="AB67" s="1"/>
      <c r="AC67" s="1"/>
      <c r="AD67" s="1"/>
      <c r="AE67" s="1"/>
    </row>
    <row r="68" ht="15.75" customHeight="1">
      <c r="A68" s="1"/>
      <c r="B68" s="35" t="s">
        <v>42</v>
      </c>
      <c r="C68" s="35">
        <f>COUNTIF($C$4:$C$33,2)</f>
        <v>0</v>
      </c>
      <c r="D68" s="35">
        <f>COUNTIF($D$4:$D$33,2)</f>
        <v>0</v>
      </c>
      <c r="E68" s="35">
        <f>COUNTIF($E$4:$E$33,2)</f>
        <v>0</v>
      </c>
      <c r="F68" s="35">
        <f>COUNTIF($F$3:$F$33,2)</f>
        <v>0</v>
      </c>
      <c r="G68" s="35">
        <f>COUNTIF($G$4:$G$33,2)</f>
        <v>0</v>
      </c>
      <c r="H68" s="35">
        <f>COUNTIF($H$4:$H$33,2)</f>
        <v>0</v>
      </c>
      <c r="I68" s="35">
        <f>COUNTIF($I$3:$I$33,2)</f>
        <v>0</v>
      </c>
      <c r="J68" s="35">
        <f>COUNTIF($J$4:$J$33,2)</f>
        <v>0</v>
      </c>
      <c r="K68" s="35">
        <f>COUNTIF($K$4:$K$33,2)</f>
        <v>0</v>
      </c>
      <c r="L68" s="35">
        <f>COUNTIF($L$3:$L$33,2)</f>
        <v>0</v>
      </c>
      <c r="M68" s="1"/>
      <c r="N68" s="1"/>
      <c r="O68" s="1"/>
      <c r="P68" s="1"/>
      <c r="Q68" s="1"/>
      <c r="R68" s="1"/>
      <c r="S68" s="1"/>
      <c r="T68" s="1"/>
      <c r="U68" s="1"/>
      <c r="V68" s="1"/>
      <c r="W68" s="1"/>
      <c r="X68" s="1"/>
      <c r="Y68" s="1"/>
      <c r="Z68" s="47"/>
      <c r="AA68" s="1"/>
      <c r="AB68" s="1"/>
      <c r="AC68" s="1"/>
      <c r="AD68" s="1"/>
      <c r="AE68" s="1"/>
    </row>
    <row r="69" ht="15.75" customHeight="1">
      <c r="A69" s="1"/>
      <c r="B69" s="35" t="s">
        <v>43</v>
      </c>
      <c r="C69" s="35">
        <f>COUNTIF($C$3:$C$33,1)</f>
        <v>0</v>
      </c>
      <c r="D69" s="35">
        <f>COUNTIF($D$3:$D$33,1)</f>
        <v>0</v>
      </c>
      <c r="E69" s="35">
        <f>COUNTIF($E$3:$E$33,1)</f>
        <v>0</v>
      </c>
      <c r="F69" s="35">
        <f>COUNTIF($F$4:$F$33,1)</f>
        <v>0</v>
      </c>
      <c r="G69" s="35">
        <f>COUNTIF($G$3:$G$33,1)</f>
        <v>0</v>
      </c>
      <c r="H69" s="35">
        <f>COUNTIF($H$3:$H$33,1)</f>
        <v>0</v>
      </c>
      <c r="I69" s="35">
        <f>COUNTIF($I$4:$I$33,1)</f>
        <v>0</v>
      </c>
      <c r="J69" s="35">
        <f>COUNTIF($J$3:$J$33,1)</f>
        <v>0</v>
      </c>
      <c r="K69" s="35">
        <f>COUNTIF($K$3:$K$33,1)</f>
        <v>0</v>
      </c>
      <c r="L69" s="35">
        <f>COUNTIF($L$4:$L$33,1)</f>
        <v>0</v>
      </c>
      <c r="M69" s="1"/>
      <c r="N69" s="1"/>
      <c r="O69" s="1"/>
      <c r="P69" s="1"/>
      <c r="Q69" s="1"/>
      <c r="R69" s="1"/>
      <c r="S69" s="1"/>
      <c r="T69" s="1"/>
      <c r="U69" s="1"/>
      <c r="V69" s="1"/>
      <c r="W69" s="1"/>
      <c r="X69" s="1"/>
      <c r="Y69" s="1"/>
      <c r="Z69" s="47"/>
      <c r="AA69" s="1"/>
      <c r="AB69" s="1"/>
      <c r="AC69" s="1"/>
      <c r="AD69" s="1"/>
      <c r="AE69" s="1"/>
    </row>
    <row r="70" ht="15.75" customHeight="1">
      <c r="A70" s="1"/>
      <c r="B70" s="35" t="s">
        <v>44</v>
      </c>
      <c r="C70" s="35">
        <f>COUNTIF($C$2:$C$33,0)</f>
        <v>0</v>
      </c>
      <c r="D70" s="35">
        <f>COUNTIF($D$3:$D$33,0)</f>
        <v>0</v>
      </c>
      <c r="E70" s="35">
        <f>COUNTIF($E$3:$E$33,0)</f>
        <v>0</v>
      </c>
      <c r="F70" s="35">
        <f>COUNTIF($F$3:$F$33,0)</f>
        <v>0</v>
      </c>
      <c r="G70" s="35">
        <f>COUNTIF($G$3:$G$33,0)</f>
        <v>0</v>
      </c>
      <c r="H70" s="35">
        <f>COUNTIF($H$3:$H$33,0)</f>
        <v>0</v>
      </c>
      <c r="I70" s="35">
        <f>COUNTIF($I$3:$I$33,0)</f>
        <v>0</v>
      </c>
      <c r="J70" s="35">
        <f>COUNTIF($J$3:$J$33,0)</f>
        <v>0</v>
      </c>
      <c r="K70" s="35">
        <f>COUNTIF($K$3:$K$33,0)</f>
        <v>0</v>
      </c>
      <c r="L70" s="35">
        <f>COUNTIF($L$3:$L$33,0)</f>
        <v>0</v>
      </c>
      <c r="M70" s="1"/>
      <c r="N70" s="1"/>
      <c r="O70" s="1"/>
      <c r="P70" s="1"/>
      <c r="Q70" s="1"/>
      <c r="R70" s="1"/>
      <c r="S70" s="1"/>
      <c r="T70" s="1"/>
      <c r="U70" s="1"/>
      <c r="V70" s="1"/>
      <c r="W70" s="1"/>
      <c r="X70" s="1"/>
      <c r="Y70" s="1"/>
      <c r="Z70" s="47"/>
      <c r="AA70" s="1"/>
      <c r="AB70" s="1"/>
      <c r="AC70" s="1"/>
      <c r="AD70" s="1"/>
      <c r="AE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47"/>
      <c r="AA71" s="1"/>
      <c r="AB71" s="1"/>
      <c r="AC71" s="1"/>
      <c r="AD71" s="1"/>
      <c r="AE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47"/>
      <c r="AA72" s="1"/>
      <c r="AB72" s="1"/>
      <c r="AC72" s="1"/>
      <c r="AD72" s="1"/>
      <c r="AE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47"/>
      <c r="AA73" s="1"/>
      <c r="AB73" s="1"/>
      <c r="AC73" s="1"/>
      <c r="AD73" s="1"/>
      <c r="AE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47"/>
      <c r="AA74" s="1"/>
      <c r="AB74" s="1"/>
      <c r="AC74" s="1"/>
      <c r="AD74" s="1"/>
      <c r="AE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47"/>
      <c r="AA75" s="1"/>
      <c r="AB75" s="1"/>
      <c r="AC75" s="1"/>
      <c r="AD75" s="1"/>
      <c r="AE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47"/>
      <c r="AA76" s="1"/>
      <c r="AB76" s="1"/>
      <c r="AC76" s="1"/>
      <c r="AD76" s="1"/>
      <c r="AE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47"/>
      <c r="AA77" s="1"/>
      <c r="AB77" s="1"/>
      <c r="AC77" s="1"/>
      <c r="AD77" s="1"/>
      <c r="AE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47"/>
      <c r="AA78" s="1"/>
      <c r="AB78" s="1"/>
      <c r="AC78" s="1"/>
      <c r="AD78" s="1"/>
      <c r="AE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47"/>
      <c r="AA79" s="1"/>
      <c r="AB79" s="1"/>
      <c r="AC79" s="1"/>
      <c r="AD79" s="1"/>
      <c r="AE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47"/>
      <c r="AA80" s="1"/>
      <c r="AB80" s="1"/>
      <c r="AC80" s="1"/>
      <c r="AD80" s="1"/>
      <c r="AE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47"/>
      <c r="AA81" s="1"/>
      <c r="AB81" s="1"/>
      <c r="AC81" s="1"/>
      <c r="AD81" s="1"/>
      <c r="AE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47"/>
      <c r="AA82" s="1"/>
      <c r="AB82" s="1"/>
      <c r="AC82" s="1"/>
      <c r="AD82" s="1"/>
      <c r="AE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47"/>
      <c r="AA83" s="1"/>
      <c r="AB83" s="1"/>
      <c r="AC83" s="1"/>
      <c r="AD83" s="1"/>
      <c r="AE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47"/>
      <c r="AA84" s="1"/>
      <c r="AB84" s="1"/>
      <c r="AC84" s="1"/>
      <c r="AD84" s="1"/>
      <c r="AE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47"/>
      <c r="AA85" s="1"/>
      <c r="AB85" s="1"/>
      <c r="AC85" s="1"/>
      <c r="AD85" s="1"/>
      <c r="AE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47"/>
      <c r="AA86" s="1"/>
      <c r="AB86" s="1"/>
      <c r="AC86" s="1"/>
      <c r="AD86" s="1"/>
      <c r="AE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47"/>
      <c r="AA87" s="1"/>
      <c r="AB87" s="1"/>
      <c r="AC87" s="1"/>
      <c r="AD87" s="1"/>
      <c r="AE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2"/>
      <c r="AA88" s="1"/>
      <c r="AB88" s="1"/>
      <c r="AC88" s="1"/>
      <c r="AD88" s="1"/>
      <c r="AE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2"/>
      <c r="AA89" s="1"/>
      <c r="AB89" s="1"/>
      <c r="AC89" s="1"/>
      <c r="AD89" s="1"/>
      <c r="AE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2"/>
      <c r="AA90" s="1"/>
      <c r="AB90" s="1"/>
      <c r="AC90" s="1"/>
      <c r="AD90" s="1"/>
      <c r="AE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2"/>
      <c r="AA91" s="1"/>
      <c r="AB91" s="1"/>
      <c r="AC91" s="1"/>
      <c r="AD91" s="1"/>
      <c r="AE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2"/>
      <c r="AA92" s="1"/>
      <c r="AB92" s="1"/>
      <c r="AC92" s="1"/>
      <c r="AD92" s="1"/>
      <c r="AE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2"/>
      <c r="AA93" s="1"/>
      <c r="AB93" s="1"/>
      <c r="AC93" s="1"/>
      <c r="AD93" s="1"/>
      <c r="AE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2"/>
      <c r="AA94" s="1"/>
      <c r="AB94" s="1"/>
      <c r="AC94" s="1"/>
      <c r="AD94" s="1"/>
      <c r="AE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2"/>
      <c r="AA95" s="1"/>
      <c r="AB95" s="1"/>
      <c r="AC95" s="1"/>
      <c r="AD95" s="1"/>
      <c r="AE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2"/>
      <c r="AA96" s="1"/>
      <c r="AB96" s="1"/>
      <c r="AC96" s="1"/>
      <c r="AD96" s="1"/>
      <c r="AE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2"/>
      <c r="AA97" s="1"/>
      <c r="AB97" s="1"/>
      <c r="AC97" s="1"/>
      <c r="AD97" s="1"/>
      <c r="AE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2"/>
      <c r="AA98" s="1"/>
      <c r="AB98" s="1"/>
      <c r="AC98" s="1"/>
      <c r="AD98" s="1"/>
      <c r="AE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2"/>
      <c r="AA99" s="1"/>
      <c r="AB99" s="1"/>
      <c r="AC99" s="1"/>
      <c r="AD99" s="1"/>
      <c r="AE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2"/>
      <c r="AA100" s="1"/>
      <c r="AB100" s="1"/>
      <c r="AC100" s="1"/>
      <c r="AD100" s="1"/>
      <c r="AE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2"/>
      <c r="AA101" s="1"/>
      <c r="AB101" s="1"/>
      <c r="AC101" s="1"/>
      <c r="AD101" s="1"/>
      <c r="AE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2"/>
      <c r="AA102" s="1"/>
      <c r="AB102" s="1"/>
      <c r="AC102" s="1"/>
      <c r="AD102" s="1"/>
      <c r="AE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2"/>
      <c r="AA103" s="1"/>
      <c r="AB103" s="1"/>
      <c r="AC103" s="1"/>
      <c r="AD103" s="1"/>
      <c r="AE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2"/>
      <c r="AA104" s="1"/>
      <c r="AB104" s="1"/>
      <c r="AC104" s="1"/>
      <c r="AD104" s="1"/>
      <c r="AE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2"/>
      <c r="AA105" s="1"/>
      <c r="AB105" s="1"/>
      <c r="AC105" s="1"/>
      <c r="AD105" s="1"/>
      <c r="AE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2"/>
      <c r="AA106" s="1"/>
      <c r="AB106" s="1"/>
      <c r="AC106" s="1"/>
      <c r="AD106" s="1"/>
      <c r="AE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2"/>
      <c r="AA107" s="1"/>
      <c r="AB107" s="1"/>
      <c r="AC107" s="1"/>
      <c r="AD107" s="1"/>
      <c r="AE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2"/>
      <c r="AA108" s="1"/>
      <c r="AB108" s="1"/>
      <c r="AC108" s="1"/>
      <c r="AD108" s="1"/>
      <c r="AE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2"/>
      <c r="AA109" s="1"/>
      <c r="AB109" s="1"/>
      <c r="AC109" s="1"/>
      <c r="AD109" s="1"/>
      <c r="AE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2"/>
      <c r="AA110" s="1"/>
      <c r="AB110" s="1"/>
      <c r="AC110" s="1"/>
      <c r="AD110" s="1"/>
      <c r="AE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2"/>
      <c r="AA111" s="1"/>
      <c r="AB111" s="1"/>
      <c r="AC111" s="1"/>
      <c r="AD111" s="1"/>
      <c r="AE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2"/>
      <c r="AA112" s="1"/>
      <c r="AB112" s="1"/>
      <c r="AC112" s="1"/>
      <c r="AD112" s="1"/>
      <c r="AE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2"/>
      <c r="AA113" s="1"/>
      <c r="AB113" s="1"/>
      <c r="AC113" s="1"/>
      <c r="AD113" s="1"/>
      <c r="AE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2"/>
      <c r="AA114" s="1"/>
      <c r="AB114" s="1"/>
      <c r="AC114" s="1"/>
      <c r="AD114" s="1"/>
      <c r="AE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2"/>
      <c r="AA115" s="1"/>
      <c r="AB115" s="1"/>
      <c r="AC115" s="1"/>
      <c r="AD115" s="1"/>
      <c r="AE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2"/>
      <c r="AA116" s="1"/>
      <c r="AB116" s="1"/>
      <c r="AC116" s="1"/>
      <c r="AD116" s="1"/>
      <c r="AE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2"/>
      <c r="AA117" s="1"/>
      <c r="AB117" s="1"/>
      <c r="AC117" s="1"/>
      <c r="AD117" s="1"/>
      <c r="AE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2"/>
      <c r="AA118" s="1"/>
      <c r="AB118" s="1"/>
      <c r="AC118" s="1"/>
      <c r="AD118" s="1"/>
      <c r="AE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2"/>
      <c r="AA119" s="1"/>
      <c r="AB119" s="1"/>
      <c r="AC119" s="1"/>
      <c r="AD119" s="1"/>
      <c r="AE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2"/>
      <c r="AA120" s="1"/>
      <c r="AB120" s="1"/>
      <c r="AC120" s="1"/>
      <c r="AD120" s="1"/>
      <c r="AE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2"/>
      <c r="AA121" s="1"/>
      <c r="AB121" s="1"/>
      <c r="AC121" s="1"/>
      <c r="AD121" s="1"/>
      <c r="AE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2"/>
      <c r="AA122" s="1"/>
      <c r="AB122" s="1"/>
      <c r="AC122" s="1"/>
      <c r="AD122" s="1"/>
      <c r="AE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2"/>
      <c r="AA123" s="1"/>
      <c r="AB123" s="1"/>
      <c r="AC123" s="1"/>
      <c r="AD123" s="1"/>
      <c r="AE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2"/>
      <c r="AA124" s="1"/>
      <c r="AB124" s="1"/>
      <c r="AC124" s="1"/>
      <c r="AD124" s="1"/>
      <c r="AE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2"/>
      <c r="AA125" s="1"/>
      <c r="AB125" s="1"/>
      <c r="AC125" s="1"/>
      <c r="AD125" s="1"/>
      <c r="AE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2"/>
      <c r="AA126" s="1"/>
      <c r="AB126" s="1"/>
      <c r="AC126" s="1"/>
      <c r="AD126" s="1"/>
      <c r="AE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2"/>
      <c r="AA127" s="1"/>
      <c r="AB127" s="1"/>
      <c r="AC127" s="1"/>
      <c r="AD127" s="1"/>
      <c r="AE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2"/>
      <c r="AA128" s="1"/>
      <c r="AB128" s="1"/>
      <c r="AC128" s="1"/>
      <c r="AD128" s="1"/>
      <c r="AE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2"/>
      <c r="AA129" s="1"/>
      <c r="AB129" s="1"/>
      <c r="AC129" s="1"/>
      <c r="AD129" s="1"/>
      <c r="AE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2"/>
      <c r="AA130" s="1"/>
      <c r="AB130" s="1"/>
      <c r="AC130" s="1"/>
      <c r="AD130" s="1"/>
      <c r="AE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2"/>
      <c r="AA131" s="1"/>
      <c r="AB131" s="1"/>
      <c r="AC131" s="1"/>
      <c r="AD131" s="1"/>
      <c r="AE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2"/>
      <c r="AA132" s="1"/>
      <c r="AB132" s="1"/>
      <c r="AC132" s="1"/>
      <c r="AD132" s="1"/>
      <c r="AE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2"/>
      <c r="AA133" s="1"/>
      <c r="AB133" s="1"/>
      <c r="AC133" s="1"/>
      <c r="AD133" s="1"/>
      <c r="AE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2"/>
      <c r="AA134" s="1"/>
      <c r="AB134" s="1"/>
      <c r="AC134" s="1"/>
      <c r="AD134" s="1"/>
      <c r="AE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2"/>
      <c r="AA135" s="1"/>
      <c r="AB135" s="1"/>
      <c r="AC135" s="1"/>
      <c r="AD135" s="1"/>
      <c r="AE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2"/>
      <c r="AA136" s="1"/>
      <c r="AB136" s="1"/>
      <c r="AC136" s="1"/>
      <c r="AD136" s="1"/>
      <c r="AE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2"/>
      <c r="AA137" s="1"/>
      <c r="AB137" s="1"/>
      <c r="AC137" s="1"/>
      <c r="AD137" s="1"/>
      <c r="AE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2"/>
      <c r="AA138" s="1"/>
      <c r="AB138" s="1"/>
      <c r="AC138" s="1"/>
      <c r="AD138" s="1"/>
      <c r="AE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2"/>
      <c r="AA139" s="1"/>
      <c r="AB139" s="1"/>
      <c r="AC139" s="1"/>
      <c r="AD139" s="1"/>
      <c r="AE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2"/>
      <c r="AA140" s="1"/>
      <c r="AB140" s="1"/>
      <c r="AC140" s="1"/>
      <c r="AD140" s="1"/>
      <c r="AE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2"/>
      <c r="AA141" s="1"/>
      <c r="AB141" s="1"/>
      <c r="AC141" s="1"/>
      <c r="AD141" s="1"/>
      <c r="AE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2"/>
      <c r="AA142" s="1"/>
      <c r="AB142" s="1"/>
      <c r="AC142" s="1"/>
      <c r="AD142" s="1"/>
      <c r="AE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2"/>
      <c r="AA143" s="1"/>
      <c r="AB143" s="1"/>
      <c r="AC143" s="1"/>
      <c r="AD143" s="1"/>
      <c r="AE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2"/>
      <c r="AA144" s="1"/>
      <c r="AB144" s="1"/>
      <c r="AC144" s="1"/>
      <c r="AD144" s="1"/>
      <c r="AE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2"/>
      <c r="AA145" s="1"/>
      <c r="AB145" s="1"/>
      <c r="AC145" s="1"/>
      <c r="AD145" s="1"/>
      <c r="AE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2"/>
      <c r="AA146" s="1"/>
      <c r="AB146" s="1"/>
      <c r="AC146" s="1"/>
      <c r="AD146" s="1"/>
      <c r="AE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2"/>
      <c r="AA147" s="1"/>
      <c r="AB147" s="1"/>
      <c r="AC147" s="1"/>
      <c r="AD147" s="1"/>
      <c r="AE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2"/>
      <c r="AA148" s="1"/>
      <c r="AB148" s="1"/>
      <c r="AC148" s="1"/>
      <c r="AD148" s="1"/>
      <c r="AE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2"/>
      <c r="AA149" s="1"/>
      <c r="AB149" s="1"/>
      <c r="AC149" s="1"/>
      <c r="AD149" s="1"/>
      <c r="AE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2"/>
      <c r="AA150" s="1"/>
      <c r="AB150" s="1"/>
      <c r="AC150" s="1"/>
      <c r="AD150" s="1"/>
      <c r="AE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2"/>
      <c r="AA151" s="1"/>
      <c r="AB151" s="1"/>
      <c r="AC151" s="1"/>
      <c r="AD151" s="1"/>
      <c r="AE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2"/>
      <c r="AA152" s="1"/>
      <c r="AB152" s="1"/>
      <c r="AC152" s="1"/>
      <c r="AD152" s="1"/>
      <c r="AE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2"/>
      <c r="AA153" s="1"/>
      <c r="AB153" s="1"/>
      <c r="AC153" s="1"/>
      <c r="AD153" s="1"/>
      <c r="AE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2"/>
      <c r="AA154" s="1"/>
      <c r="AB154" s="1"/>
      <c r="AC154" s="1"/>
      <c r="AD154" s="1"/>
      <c r="AE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2"/>
      <c r="AA155" s="1"/>
      <c r="AB155" s="1"/>
      <c r="AC155" s="1"/>
      <c r="AD155" s="1"/>
      <c r="AE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2"/>
      <c r="AA156" s="1"/>
      <c r="AB156" s="1"/>
      <c r="AC156" s="1"/>
      <c r="AD156" s="1"/>
      <c r="AE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2"/>
      <c r="AA157" s="1"/>
      <c r="AB157" s="1"/>
      <c r="AC157" s="1"/>
      <c r="AD157" s="1"/>
      <c r="AE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2"/>
      <c r="AA158" s="1"/>
      <c r="AB158" s="1"/>
      <c r="AC158" s="1"/>
      <c r="AD158" s="1"/>
      <c r="AE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2"/>
      <c r="AA159" s="1"/>
      <c r="AB159" s="1"/>
      <c r="AC159" s="1"/>
      <c r="AD159" s="1"/>
      <c r="AE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2"/>
      <c r="AA160" s="1"/>
      <c r="AB160" s="1"/>
      <c r="AC160" s="1"/>
      <c r="AD160" s="1"/>
      <c r="AE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2"/>
      <c r="AA161" s="1"/>
      <c r="AB161" s="1"/>
      <c r="AC161" s="1"/>
      <c r="AD161" s="1"/>
      <c r="AE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2"/>
      <c r="AA162" s="1"/>
      <c r="AB162" s="1"/>
      <c r="AC162" s="1"/>
      <c r="AD162" s="1"/>
      <c r="AE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2"/>
      <c r="AA163" s="1"/>
      <c r="AB163" s="1"/>
      <c r="AC163" s="1"/>
      <c r="AD163" s="1"/>
      <c r="AE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2"/>
      <c r="AA164" s="1"/>
      <c r="AB164" s="1"/>
      <c r="AC164" s="1"/>
      <c r="AD164" s="1"/>
      <c r="AE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2"/>
      <c r="AA165" s="1"/>
      <c r="AB165" s="1"/>
      <c r="AC165" s="1"/>
      <c r="AD165" s="1"/>
      <c r="AE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2"/>
      <c r="AA166" s="1"/>
      <c r="AB166" s="1"/>
      <c r="AC166" s="1"/>
      <c r="AD166" s="1"/>
      <c r="AE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2"/>
      <c r="AA167" s="1"/>
      <c r="AB167" s="1"/>
      <c r="AC167" s="1"/>
      <c r="AD167" s="1"/>
      <c r="AE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2"/>
      <c r="AA168" s="1"/>
      <c r="AB168" s="1"/>
      <c r="AC168" s="1"/>
      <c r="AD168" s="1"/>
      <c r="AE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2"/>
      <c r="AA169" s="1"/>
      <c r="AB169" s="1"/>
      <c r="AC169" s="1"/>
      <c r="AD169" s="1"/>
      <c r="AE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2"/>
      <c r="AA170" s="1"/>
      <c r="AB170" s="1"/>
      <c r="AC170" s="1"/>
      <c r="AD170" s="1"/>
      <c r="AE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2"/>
      <c r="AA171" s="1"/>
      <c r="AB171" s="1"/>
      <c r="AC171" s="1"/>
      <c r="AD171" s="1"/>
      <c r="AE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2"/>
      <c r="AA172" s="1"/>
      <c r="AB172" s="1"/>
      <c r="AC172" s="1"/>
      <c r="AD172" s="1"/>
      <c r="AE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2"/>
      <c r="AA173" s="1"/>
      <c r="AB173" s="1"/>
      <c r="AC173" s="1"/>
      <c r="AD173" s="1"/>
      <c r="AE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2"/>
      <c r="AA174" s="1"/>
      <c r="AB174" s="1"/>
      <c r="AC174" s="1"/>
      <c r="AD174" s="1"/>
      <c r="AE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2"/>
      <c r="AA175" s="1"/>
      <c r="AB175" s="1"/>
      <c r="AC175" s="1"/>
      <c r="AD175" s="1"/>
      <c r="AE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2"/>
      <c r="AA176" s="1"/>
      <c r="AB176" s="1"/>
      <c r="AC176" s="1"/>
      <c r="AD176" s="1"/>
      <c r="AE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2"/>
      <c r="AA177" s="1"/>
      <c r="AB177" s="1"/>
      <c r="AC177" s="1"/>
      <c r="AD177" s="1"/>
      <c r="AE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2"/>
      <c r="AA178" s="1"/>
      <c r="AB178" s="1"/>
      <c r="AC178" s="1"/>
      <c r="AD178" s="1"/>
      <c r="AE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2"/>
      <c r="AA179" s="1"/>
      <c r="AB179" s="1"/>
      <c r="AC179" s="1"/>
      <c r="AD179" s="1"/>
      <c r="AE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2"/>
      <c r="AA180" s="1"/>
      <c r="AB180" s="1"/>
      <c r="AC180" s="1"/>
      <c r="AD180" s="1"/>
      <c r="AE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2"/>
      <c r="AA181" s="1"/>
      <c r="AB181" s="1"/>
      <c r="AC181" s="1"/>
      <c r="AD181" s="1"/>
      <c r="AE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2"/>
      <c r="AA182" s="1"/>
      <c r="AB182" s="1"/>
      <c r="AC182" s="1"/>
      <c r="AD182" s="1"/>
      <c r="AE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2"/>
      <c r="AA183" s="1"/>
      <c r="AB183" s="1"/>
      <c r="AC183" s="1"/>
      <c r="AD183" s="1"/>
      <c r="AE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2"/>
      <c r="AA184" s="1"/>
      <c r="AB184" s="1"/>
      <c r="AC184" s="1"/>
      <c r="AD184" s="1"/>
      <c r="AE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2"/>
      <c r="AA185" s="1"/>
      <c r="AB185" s="1"/>
      <c r="AC185" s="1"/>
      <c r="AD185" s="1"/>
      <c r="AE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2"/>
      <c r="AA186" s="1"/>
      <c r="AB186" s="1"/>
      <c r="AC186" s="1"/>
      <c r="AD186" s="1"/>
      <c r="AE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2"/>
      <c r="AA187" s="1"/>
      <c r="AB187" s="1"/>
      <c r="AC187" s="1"/>
      <c r="AD187" s="1"/>
      <c r="AE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2"/>
      <c r="AA188" s="1"/>
      <c r="AB188" s="1"/>
      <c r="AC188" s="1"/>
      <c r="AD188" s="1"/>
      <c r="AE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2"/>
      <c r="AA189" s="1"/>
      <c r="AB189" s="1"/>
      <c r="AC189" s="1"/>
      <c r="AD189" s="1"/>
      <c r="AE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2"/>
      <c r="AA190" s="1"/>
      <c r="AB190" s="1"/>
      <c r="AC190" s="1"/>
      <c r="AD190" s="1"/>
      <c r="AE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2"/>
      <c r="AA191" s="1"/>
      <c r="AB191" s="1"/>
      <c r="AC191" s="1"/>
      <c r="AD191" s="1"/>
      <c r="AE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2"/>
      <c r="AA192" s="1"/>
      <c r="AB192" s="1"/>
      <c r="AC192" s="1"/>
      <c r="AD192" s="1"/>
      <c r="AE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2"/>
      <c r="AA193" s="1"/>
      <c r="AB193" s="1"/>
      <c r="AC193" s="1"/>
      <c r="AD193" s="1"/>
      <c r="AE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2"/>
      <c r="AA194" s="1"/>
      <c r="AB194" s="1"/>
      <c r="AC194" s="1"/>
      <c r="AD194" s="1"/>
      <c r="AE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2"/>
      <c r="AA195" s="1"/>
      <c r="AB195" s="1"/>
      <c r="AC195" s="1"/>
      <c r="AD195" s="1"/>
      <c r="AE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2"/>
      <c r="AA196" s="1"/>
      <c r="AB196" s="1"/>
      <c r="AC196" s="1"/>
      <c r="AD196" s="1"/>
      <c r="AE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2"/>
      <c r="AA197" s="1"/>
      <c r="AB197" s="1"/>
      <c r="AC197" s="1"/>
      <c r="AD197" s="1"/>
      <c r="AE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2"/>
      <c r="AA198" s="1"/>
      <c r="AB198" s="1"/>
      <c r="AC198" s="1"/>
      <c r="AD198" s="1"/>
      <c r="AE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2"/>
      <c r="AA199" s="1"/>
      <c r="AB199" s="1"/>
      <c r="AC199" s="1"/>
      <c r="AD199" s="1"/>
      <c r="AE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2"/>
      <c r="AA200" s="1"/>
      <c r="AB200" s="1"/>
      <c r="AC200" s="1"/>
      <c r="AD200" s="1"/>
      <c r="AE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2"/>
      <c r="AA201" s="1"/>
      <c r="AB201" s="1"/>
      <c r="AC201" s="1"/>
      <c r="AD201" s="1"/>
      <c r="AE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2"/>
      <c r="AA202" s="1"/>
      <c r="AB202" s="1"/>
      <c r="AC202" s="1"/>
      <c r="AD202" s="1"/>
      <c r="AE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2"/>
      <c r="AA203" s="1"/>
      <c r="AB203" s="1"/>
      <c r="AC203" s="1"/>
      <c r="AD203" s="1"/>
      <c r="AE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2"/>
      <c r="AA204" s="1"/>
      <c r="AB204" s="1"/>
      <c r="AC204" s="1"/>
      <c r="AD204" s="1"/>
      <c r="AE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2"/>
      <c r="AA205" s="1"/>
      <c r="AB205" s="1"/>
      <c r="AC205" s="1"/>
      <c r="AD205" s="1"/>
      <c r="AE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2"/>
      <c r="AA206" s="1"/>
      <c r="AB206" s="1"/>
      <c r="AC206" s="1"/>
      <c r="AD206" s="1"/>
      <c r="AE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2"/>
      <c r="AA207" s="1"/>
      <c r="AB207" s="1"/>
      <c r="AC207" s="1"/>
      <c r="AD207" s="1"/>
      <c r="AE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2"/>
      <c r="AA208" s="1"/>
      <c r="AB208" s="1"/>
      <c r="AC208" s="1"/>
      <c r="AD208" s="1"/>
      <c r="AE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2"/>
      <c r="AA209" s="1"/>
      <c r="AB209" s="1"/>
      <c r="AC209" s="1"/>
      <c r="AD209" s="1"/>
      <c r="AE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2"/>
      <c r="AA210" s="1"/>
      <c r="AB210" s="1"/>
      <c r="AC210" s="1"/>
      <c r="AD210" s="1"/>
      <c r="AE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2"/>
      <c r="AA211" s="1"/>
      <c r="AB211" s="1"/>
      <c r="AC211" s="1"/>
      <c r="AD211" s="1"/>
      <c r="AE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2"/>
      <c r="AA212" s="1"/>
      <c r="AB212" s="1"/>
      <c r="AC212" s="1"/>
      <c r="AD212" s="1"/>
      <c r="AE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2"/>
      <c r="AA213" s="1"/>
      <c r="AB213" s="1"/>
      <c r="AC213" s="1"/>
      <c r="AD213" s="1"/>
      <c r="AE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2"/>
      <c r="AA214" s="1"/>
      <c r="AB214" s="1"/>
      <c r="AC214" s="1"/>
      <c r="AD214" s="1"/>
      <c r="AE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2"/>
      <c r="AA215" s="1"/>
      <c r="AB215" s="1"/>
      <c r="AC215" s="1"/>
      <c r="AD215" s="1"/>
      <c r="AE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2"/>
      <c r="AA216" s="1"/>
      <c r="AB216" s="1"/>
      <c r="AC216" s="1"/>
      <c r="AD216" s="1"/>
      <c r="AE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2"/>
      <c r="AA217" s="1"/>
      <c r="AB217" s="1"/>
      <c r="AC217" s="1"/>
      <c r="AD217" s="1"/>
      <c r="AE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2"/>
      <c r="AA218" s="1"/>
      <c r="AB218" s="1"/>
      <c r="AC218" s="1"/>
      <c r="AD218" s="1"/>
      <c r="AE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2"/>
      <c r="AA219" s="1"/>
      <c r="AB219" s="1"/>
      <c r="AC219" s="1"/>
      <c r="AD219" s="1"/>
      <c r="AE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2"/>
      <c r="AA220" s="1"/>
      <c r="AB220" s="1"/>
      <c r="AC220" s="1"/>
      <c r="AD220" s="1"/>
      <c r="AE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2"/>
      <c r="AA221" s="1"/>
      <c r="AB221" s="1"/>
      <c r="AC221" s="1"/>
      <c r="AD221" s="1"/>
      <c r="AE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2"/>
      <c r="AA222" s="1"/>
      <c r="AB222" s="1"/>
      <c r="AC222" s="1"/>
      <c r="AD222" s="1"/>
      <c r="AE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2"/>
      <c r="AA223" s="1"/>
      <c r="AB223" s="1"/>
      <c r="AC223" s="1"/>
      <c r="AD223" s="1"/>
      <c r="AE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2"/>
      <c r="AA224" s="1"/>
      <c r="AB224" s="1"/>
      <c r="AC224" s="1"/>
      <c r="AD224" s="1"/>
      <c r="AE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2"/>
      <c r="AA225" s="1"/>
      <c r="AB225" s="1"/>
      <c r="AC225" s="1"/>
      <c r="AD225" s="1"/>
      <c r="AE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2"/>
      <c r="AA226" s="1"/>
      <c r="AB226" s="1"/>
      <c r="AC226" s="1"/>
      <c r="AD226" s="1"/>
      <c r="AE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2"/>
      <c r="AA227" s="1"/>
      <c r="AB227" s="1"/>
      <c r="AC227" s="1"/>
      <c r="AD227" s="1"/>
      <c r="AE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2"/>
      <c r="AA228" s="1"/>
      <c r="AB228" s="1"/>
      <c r="AC228" s="1"/>
      <c r="AD228" s="1"/>
      <c r="AE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2"/>
      <c r="AA229" s="1"/>
      <c r="AB229" s="1"/>
      <c r="AC229" s="1"/>
      <c r="AD229" s="1"/>
      <c r="AE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2"/>
      <c r="AA230" s="1"/>
      <c r="AB230" s="1"/>
      <c r="AC230" s="1"/>
      <c r="AD230" s="1"/>
      <c r="AE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2"/>
      <c r="AA231" s="1"/>
      <c r="AB231" s="1"/>
      <c r="AC231" s="1"/>
      <c r="AD231" s="1"/>
      <c r="AE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2"/>
      <c r="AA232" s="1"/>
      <c r="AB232" s="1"/>
      <c r="AC232" s="1"/>
      <c r="AD232" s="1"/>
      <c r="AE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2"/>
      <c r="AA233" s="1"/>
      <c r="AB233" s="1"/>
      <c r="AC233" s="1"/>
      <c r="AD233" s="1"/>
      <c r="AE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2"/>
      <c r="AA234" s="1"/>
      <c r="AB234" s="1"/>
      <c r="AC234" s="1"/>
      <c r="AD234" s="1"/>
      <c r="AE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2"/>
      <c r="AA235" s="1"/>
      <c r="AB235" s="1"/>
      <c r="AC235" s="1"/>
      <c r="AD235" s="1"/>
      <c r="AE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2"/>
      <c r="AA236" s="1"/>
      <c r="AB236" s="1"/>
      <c r="AC236" s="1"/>
      <c r="AD236" s="1"/>
      <c r="AE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2"/>
      <c r="AA237" s="1"/>
      <c r="AB237" s="1"/>
      <c r="AC237" s="1"/>
      <c r="AD237" s="1"/>
      <c r="AE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2"/>
      <c r="AA238" s="1"/>
      <c r="AB238" s="1"/>
      <c r="AC238" s="1"/>
      <c r="AD238" s="1"/>
      <c r="AE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1">
    <mergeCell ref="Y2:Y3"/>
    <mergeCell ref="Z2:Z3"/>
    <mergeCell ref="A37:B37"/>
    <mergeCell ref="A38:B38"/>
    <mergeCell ref="R2:R3"/>
    <mergeCell ref="S2:S3"/>
    <mergeCell ref="T2:T3"/>
    <mergeCell ref="U2:U3"/>
    <mergeCell ref="V2:V3"/>
    <mergeCell ref="W2:W3"/>
    <mergeCell ref="X2:X3"/>
  </mergeCells>
  <printOptions/>
  <pageMargins bottom="1.0" footer="0.0" header="0.0" left="0.75" right="0.75" top="1.0"/>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23.0"/>
    <col customWidth="1" min="2" max="2" width="12.67"/>
    <col customWidth="1" min="3" max="3" width="11.78"/>
    <col customWidth="1" min="4" max="6" width="10.44"/>
    <col customWidth="1" min="7" max="7" width="11.33"/>
    <col customWidth="1" min="8" max="8" width="10.44"/>
    <col customWidth="1" min="9" max="9" width="12.33"/>
    <col customWidth="1" min="10" max="11" width="10.44"/>
    <col customWidth="1" min="12" max="12" width="10.78"/>
    <col customWidth="1" min="13" max="13" width="10.44"/>
    <col customWidth="1" min="14" max="14" width="11.67"/>
    <col customWidth="1" min="15" max="15" width="10.44"/>
    <col customWidth="1" min="16" max="16" width="12.0"/>
    <col customWidth="1" min="17" max="17" width="10.44"/>
    <col customWidth="1" min="18" max="18" width="6.78"/>
    <col customWidth="1" min="19" max="19" width="7.0"/>
    <col customWidth="1" min="20" max="20" width="6.78"/>
    <col customWidth="1" min="21" max="22" width="8.0"/>
    <col customWidth="1" min="23" max="25" width="9.33"/>
    <col customWidth="1" min="26" max="26" width="10.78"/>
    <col customWidth="1" min="27" max="27" width="10.44"/>
    <col customWidth="1" min="28" max="29" width="11.11"/>
  </cols>
  <sheetData>
    <row r="1" ht="15.75" customHeight="1">
      <c r="A1" s="1"/>
      <c r="B1" s="1"/>
      <c r="C1" s="1"/>
      <c r="D1" s="1"/>
      <c r="E1" s="1"/>
      <c r="F1" s="1"/>
      <c r="G1" s="1"/>
      <c r="H1" s="1"/>
      <c r="I1" s="1"/>
      <c r="J1" s="1"/>
      <c r="K1" s="1"/>
      <c r="L1" s="1"/>
      <c r="M1" s="1"/>
      <c r="N1" s="1"/>
      <c r="O1" s="1"/>
      <c r="P1" s="1"/>
      <c r="Q1" s="1"/>
      <c r="R1" s="1"/>
      <c r="S1" s="1"/>
      <c r="T1" s="1"/>
      <c r="U1" s="1"/>
      <c r="V1" s="1"/>
      <c r="W1" s="1"/>
      <c r="X1" s="1"/>
      <c r="Y1" s="1"/>
      <c r="Z1" s="2"/>
      <c r="AA1" s="1"/>
      <c r="AB1" s="1"/>
      <c r="AC1" s="1"/>
    </row>
    <row r="2" ht="57.0" customHeight="1">
      <c r="A2" s="3" t="s">
        <v>0</v>
      </c>
      <c r="B2" s="4" t="s">
        <v>1</v>
      </c>
      <c r="C2" s="5" t="str">
        <f>'Unit 4'!C2</f>
        <v>LP1 - Experimental Design</v>
      </c>
      <c r="D2" s="5" t="str">
        <f>'Unit 4'!D2</f>
        <v>LP2 - Data Analysis</v>
      </c>
      <c r="E2" s="5" t="str">
        <f>'Unit 4'!E2</f>
        <v>LP3 - Arguing a Scientific Claim</v>
      </c>
      <c r="F2" s="5" t="str">
        <f>'Unit 4'!F2</f>
        <v>LP4 - Using Feedback</v>
      </c>
      <c r="G2" s="5" t="str">
        <f>'Unit 4'!G2</f>
        <v>LP5 - Creating Explanations and Making Predictions</v>
      </c>
      <c r="H2" s="5" t="str">
        <f>'Unit 4'!H2</f>
        <v>LP6 - Problem Solving</v>
      </c>
      <c r="I2" s="5" t="str">
        <f>'Unit 4'!I2</f>
        <v>LP7 - Graph Interpretation</v>
      </c>
      <c r="J2" s="5" t="str">
        <f>'Unit 4'!J2</f>
        <v>LP8 - Graph Creation</v>
      </c>
      <c r="K2" s="5" t="str">
        <f>'Unit 4'!K2</f>
        <v>LP9 - AP Exam Scoring</v>
      </c>
      <c r="L2" s="5" t="str">
        <f>'Unit 4'!L2</f>
        <v/>
      </c>
      <c r="M2" s="6" t="s">
        <v>12</v>
      </c>
      <c r="N2" s="6" t="s">
        <v>13</v>
      </c>
      <c r="O2" s="6" t="s">
        <v>14</v>
      </c>
      <c r="P2" s="6" t="s">
        <v>15</v>
      </c>
      <c r="Q2" s="7" t="s">
        <v>16</v>
      </c>
      <c r="R2" s="8" t="e">
        <v>#N/A</v>
      </c>
      <c r="S2" s="9" t="s">
        <v>17</v>
      </c>
      <c r="T2" s="10" t="s">
        <v>18</v>
      </c>
      <c r="U2" s="11" t="s">
        <v>19</v>
      </c>
      <c r="V2" s="12" t="s">
        <v>20</v>
      </c>
      <c r="W2" s="54" t="s">
        <v>37</v>
      </c>
      <c r="X2" s="54" t="s">
        <v>46</v>
      </c>
      <c r="Y2" s="54" t="s">
        <v>49</v>
      </c>
      <c r="Z2" s="14" t="s">
        <v>22</v>
      </c>
      <c r="AA2" s="86" t="s">
        <v>63</v>
      </c>
      <c r="AB2" s="91" t="s">
        <v>50</v>
      </c>
      <c r="AC2" s="1"/>
    </row>
    <row r="3" ht="27.0" customHeight="1">
      <c r="A3" s="3"/>
      <c r="B3" s="17" t="s">
        <v>24</v>
      </c>
      <c r="C3" s="18">
        <f>'Unit 4'!C38</f>
        <v>4</v>
      </c>
      <c r="D3" s="18">
        <f>'Unit 4'!D38</f>
        <v>4</v>
      </c>
      <c r="E3" s="18">
        <f>'Unit 4'!E38</f>
        <v>4</v>
      </c>
      <c r="F3" s="18">
        <f>'Unit 4'!F38</f>
        <v>3</v>
      </c>
      <c r="G3" s="18">
        <f>'Unit 4'!G38</f>
        <v>3</v>
      </c>
      <c r="H3" s="18">
        <f>'Unit 4'!H38</f>
        <v>4</v>
      </c>
      <c r="I3" s="18">
        <f>'Unit 4'!I38</f>
        <v>3</v>
      </c>
      <c r="J3" s="18">
        <f>'Unit 4'!J38</f>
        <v>3</v>
      </c>
      <c r="K3" s="18">
        <f>'Unit 4'!K38</f>
        <v>4</v>
      </c>
      <c r="L3" s="18" t="str">
        <f>'Unit 4'!L38</f>
        <v/>
      </c>
      <c r="M3" s="20">
        <f>COUNTIF(C3:K3,5)</f>
        <v>0</v>
      </c>
      <c r="N3" s="20">
        <f>COUNTIF(C3:L3,4)</f>
        <v>5</v>
      </c>
      <c r="O3" s="20">
        <f>COUNTIF(C3:L3,3)</f>
        <v>4</v>
      </c>
      <c r="P3" s="20">
        <f>COUNTIF(C3:L3,2)</f>
        <v>0</v>
      </c>
      <c r="Q3" s="21">
        <f>COUNTIF(C3:L3,1)</f>
        <v>0</v>
      </c>
      <c r="R3" s="22"/>
      <c r="S3" s="22"/>
      <c r="T3" s="22"/>
      <c r="U3" s="22"/>
      <c r="V3" s="22"/>
      <c r="W3" s="22"/>
      <c r="X3" s="22"/>
      <c r="Y3" s="22"/>
      <c r="Z3" s="23"/>
      <c r="AA3" s="24">
        <f>average(C3:L3)</f>
        <v>3.555555556</v>
      </c>
      <c r="AB3" s="97">
        <f>'Unit 4'!AA3</f>
        <v>3.222222222</v>
      </c>
      <c r="AC3" s="1"/>
    </row>
    <row r="4" ht="15.75" customHeight="1">
      <c r="A4" s="25" t="str">
        <f>'Unit 4'!A4</f>
        <v/>
      </c>
      <c r="B4" s="26" t="str">
        <f>'Unit 4'!B4</f>
        <v/>
      </c>
      <c r="C4" s="61"/>
      <c r="D4" s="61"/>
      <c r="E4" s="61"/>
      <c r="F4" s="61"/>
      <c r="G4" s="61"/>
      <c r="H4" s="61"/>
      <c r="I4" s="61"/>
      <c r="J4" s="61"/>
      <c r="K4" s="62"/>
      <c r="L4" s="27"/>
      <c r="M4" s="20">
        <f t="shared" ref="M4:M34" si="1">COUNTIF(C4:L4,5)</f>
        <v>0</v>
      </c>
      <c r="N4" s="20">
        <f t="shared" ref="N4:N34" si="2">COUNTIF(C4:L4,4)</f>
        <v>0</v>
      </c>
      <c r="O4" s="20">
        <f t="shared" ref="O4:O34" si="3">COUNTIF(C4:L4,3)</f>
        <v>0</v>
      </c>
      <c r="P4" s="20">
        <f t="shared" ref="P4:P34" si="4">COUNTIF(C4:L4,2)</f>
        <v>0</v>
      </c>
      <c r="Q4" s="21">
        <f t="shared" ref="Q4:Q34" si="5">COUNTIF(C4:L4,1)</f>
        <v>0</v>
      </c>
      <c r="R4" s="63">
        <f t="shared" ref="R4:R33" si="6">COUNTIF($C4:$K4,0)</f>
        <v>0</v>
      </c>
      <c r="S4" s="64">
        <f t="array" ref="S4">SUMPRODUCT(--(C4:K4=$C$3:$K$3-3))</f>
        <v>4</v>
      </c>
      <c r="T4" s="65">
        <f t="array" ref="T4">SUMPRODUCT(--(C4:K4=$C$3:$K$3-2))</f>
        <v>0</v>
      </c>
      <c r="U4" s="66">
        <f t="array" ref="U4">SUMPRODUCT(--(C4:K4=$C$3:$K$3-1))</f>
        <v>0</v>
      </c>
      <c r="V4" s="67">
        <f t="array" ref="V4">SUMPRODUCT(--(C4:K4=$C$3:$K$3))</f>
        <v>0</v>
      </c>
      <c r="W4" s="68">
        <f t="array" ref="W4">SUMPRODUCT(--(C4:K4=$C$3:$K$3+1))</f>
        <v>0</v>
      </c>
      <c r="X4" s="68">
        <f t="array" ref="X4">SUMPRODUCT(--(C4:K4=$C$3:$K$3+2))</f>
        <v>0</v>
      </c>
      <c r="Y4" s="69">
        <f t="array" ref="Y4">SUM(SUMPRODUCT(--(C4:K4=$C$3:$K$3+3)))</f>
        <v>0</v>
      </c>
      <c r="Z4" s="35" t="str">
        <f t="shared" ref="Z4:Z33" si="7">IF(R4&gt;0, "F", IF(AND(W4+X4+Y4&gt;=3, U4=0), "A+", IF(V4+W4+X4+Y4=9, "A", IF(AND(V4+W4+X4+Y4=8, U4=1, T4=0), "A-", IF(AND(T4=0, V4+W4+X4+Y4&gt;=6, V4+W4+X4+Y4&lt;=7, U4&gt;=2, U4&lt;=3), "B+", IF(AND(T4=0, V4+W4+X4+Y4&gt;=4, V4+W4+X4+Y4&lt;=5, U4&gt;=4, U4&lt;=5), "B", IF(AND(T4=0, U4&gt;=5), "B-", IF(AND(T4&gt;=1, T4&lt;=2), "C+", IF(AND(T4&gt;=3, T4&lt;=5), "C", IF(AND(T4&gt;=5, T4&lt;=8), "C-", "D" ) ) ) ) ) ) ) ) ) )</f>
        <v>D</v>
      </c>
      <c r="AA4" s="24" t="str">
        <f t="shared" ref="AA4:AA33" si="8">AVERAGE(C4:L4)</f>
        <v>#DIV/0!</v>
      </c>
      <c r="AB4" s="97" t="str">
        <f>'Unit 4'!AA4</f>
        <v>#DIV/0!</v>
      </c>
      <c r="AC4" s="1"/>
    </row>
    <row r="5" ht="21.0" customHeight="1">
      <c r="A5" s="25" t="str">
        <f>'Unit 4'!A5</f>
        <v/>
      </c>
      <c r="B5" s="26" t="str">
        <f>'Unit 4'!B5</f>
        <v/>
      </c>
      <c r="C5" s="61"/>
      <c r="D5" s="61"/>
      <c r="E5" s="61"/>
      <c r="F5" s="61"/>
      <c r="G5" s="61"/>
      <c r="H5" s="61"/>
      <c r="I5" s="61"/>
      <c r="J5" s="61"/>
      <c r="K5" s="62"/>
      <c r="L5" s="27"/>
      <c r="M5" s="20">
        <f t="shared" si="1"/>
        <v>0</v>
      </c>
      <c r="N5" s="20">
        <f t="shared" si="2"/>
        <v>0</v>
      </c>
      <c r="O5" s="20">
        <f t="shared" si="3"/>
        <v>0</v>
      </c>
      <c r="P5" s="20">
        <f t="shared" si="4"/>
        <v>0</v>
      </c>
      <c r="Q5" s="21">
        <f t="shared" si="5"/>
        <v>0</v>
      </c>
      <c r="R5" s="63">
        <f t="shared" si="6"/>
        <v>0</v>
      </c>
      <c r="S5" s="64">
        <f t="array" ref="S5">SUMPRODUCT(--(C5:K5=$C$3:$K$3-3))</f>
        <v>4</v>
      </c>
      <c r="T5" s="65">
        <f t="array" ref="T5">SUMPRODUCT(--(C5:K5=$C$3:$K$3-2))</f>
        <v>0</v>
      </c>
      <c r="U5" s="66">
        <f t="array" ref="U5">SUMPRODUCT(--(C5:K5=$C$3:$K$3-1))</f>
        <v>0</v>
      </c>
      <c r="V5" s="67">
        <f t="array" ref="V5">SUMPRODUCT(--(C5:K5=$C$3:$K$3))</f>
        <v>0</v>
      </c>
      <c r="W5" s="68">
        <f t="array" ref="W5">SUMPRODUCT(--(C5:K5=$C$3:$K$3+1))</f>
        <v>0</v>
      </c>
      <c r="X5" s="68">
        <f t="array" ref="X5">SUMPRODUCT(--(C5:K5=$C$3:$K$3+2))</f>
        <v>0</v>
      </c>
      <c r="Y5" s="69">
        <f t="array" ref="Y5">SUM(SUMPRODUCT(--(C5:K5=$C$3:$K$3+3)))</f>
        <v>0</v>
      </c>
      <c r="Z5" s="35" t="str">
        <f t="shared" si="7"/>
        <v>D</v>
      </c>
      <c r="AA5" s="24" t="str">
        <f t="shared" si="8"/>
        <v>#DIV/0!</v>
      </c>
      <c r="AB5" s="97" t="str">
        <f>'Unit 4'!AA5</f>
        <v>#DIV/0!</v>
      </c>
      <c r="AC5" s="1"/>
    </row>
    <row r="6" ht="15.75" customHeight="1">
      <c r="A6" s="25" t="str">
        <f>'Unit 4'!A6</f>
        <v/>
      </c>
      <c r="B6" s="26" t="str">
        <f>'Unit 4'!B6</f>
        <v/>
      </c>
      <c r="C6" s="61"/>
      <c r="D6" s="61"/>
      <c r="E6" s="61"/>
      <c r="F6" s="61"/>
      <c r="G6" s="61"/>
      <c r="H6" s="61"/>
      <c r="I6" s="61"/>
      <c r="J6" s="61"/>
      <c r="K6" s="62"/>
      <c r="L6" s="27"/>
      <c r="M6" s="20">
        <f t="shared" si="1"/>
        <v>0</v>
      </c>
      <c r="N6" s="20">
        <f t="shared" si="2"/>
        <v>0</v>
      </c>
      <c r="O6" s="20">
        <f t="shared" si="3"/>
        <v>0</v>
      </c>
      <c r="P6" s="20">
        <f t="shared" si="4"/>
        <v>0</v>
      </c>
      <c r="Q6" s="21">
        <f t="shared" si="5"/>
        <v>0</v>
      </c>
      <c r="R6" s="63">
        <f t="shared" si="6"/>
        <v>0</v>
      </c>
      <c r="S6" s="64">
        <f t="array" ref="S6">SUMPRODUCT(--(C6:K6=$C$3:$K$3-3))</f>
        <v>4</v>
      </c>
      <c r="T6" s="65">
        <f t="array" ref="T6">SUMPRODUCT(--(C6:K6=$C$3:$K$3-2))</f>
        <v>0</v>
      </c>
      <c r="U6" s="66">
        <f t="array" ref="U6">SUMPRODUCT(--(C6:K6=$C$3:$K$3-1))</f>
        <v>0</v>
      </c>
      <c r="V6" s="67">
        <f t="array" ref="V6">SUMPRODUCT(--(C6:K6=$C$3:$K$3))</f>
        <v>0</v>
      </c>
      <c r="W6" s="68">
        <f t="array" ref="W6">SUMPRODUCT(--(C6:K6=$C$3:$K$3+1))</f>
        <v>0</v>
      </c>
      <c r="X6" s="68">
        <f t="array" ref="X6">SUMPRODUCT(--(C6:K6=$C$3:$K$3+2))</f>
        <v>0</v>
      </c>
      <c r="Y6" s="69">
        <f t="array" ref="Y6">SUM(SUMPRODUCT(--(C6:K6=$C$3:$K$3+3)))</f>
        <v>0</v>
      </c>
      <c r="Z6" s="35" t="str">
        <f t="shared" si="7"/>
        <v>D</v>
      </c>
      <c r="AA6" s="24" t="str">
        <f t="shared" si="8"/>
        <v>#DIV/0!</v>
      </c>
      <c r="AB6" s="97" t="str">
        <f>'Unit 4'!AA6</f>
        <v>#DIV/0!</v>
      </c>
      <c r="AC6" s="1"/>
    </row>
    <row r="7" ht="15.75" customHeight="1">
      <c r="A7" s="25" t="str">
        <f>'Unit 4'!A7</f>
        <v/>
      </c>
      <c r="B7" s="26" t="str">
        <f>'Unit 4'!B7</f>
        <v/>
      </c>
      <c r="C7" s="61"/>
      <c r="D7" s="61"/>
      <c r="E7" s="61"/>
      <c r="F7" s="61"/>
      <c r="G7" s="61"/>
      <c r="H7" s="61"/>
      <c r="I7" s="61"/>
      <c r="J7" s="61"/>
      <c r="K7" s="62"/>
      <c r="L7" s="27"/>
      <c r="M7" s="20">
        <f t="shared" si="1"/>
        <v>0</v>
      </c>
      <c r="N7" s="20">
        <f t="shared" si="2"/>
        <v>0</v>
      </c>
      <c r="O7" s="20">
        <f t="shared" si="3"/>
        <v>0</v>
      </c>
      <c r="P7" s="20">
        <f t="shared" si="4"/>
        <v>0</v>
      </c>
      <c r="Q7" s="21">
        <f t="shared" si="5"/>
        <v>0</v>
      </c>
      <c r="R7" s="63">
        <f t="shared" si="6"/>
        <v>0</v>
      </c>
      <c r="S7" s="64">
        <f t="array" ref="S7">SUMPRODUCT(--(C7:K7=$C$3:$K$3-3))</f>
        <v>4</v>
      </c>
      <c r="T7" s="65">
        <f t="array" ref="T7">SUMPRODUCT(--(C7:K7=$C$3:$K$3-2))</f>
        <v>0</v>
      </c>
      <c r="U7" s="66">
        <f t="array" ref="U7">SUMPRODUCT(--(C7:K7=$C$3:$K$3-1))</f>
        <v>0</v>
      </c>
      <c r="V7" s="67">
        <f t="array" ref="V7">SUMPRODUCT(--(C7:K7=$C$3:$K$3))</f>
        <v>0</v>
      </c>
      <c r="W7" s="68">
        <f t="array" ref="W7">SUMPRODUCT(--(C7:K7=$C$3:$K$3+1))</f>
        <v>0</v>
      </c>
      <c r="X7" s="68">
        <f t="array" ref="X7">SUMPRODUCT(--(C7:K7=$C$3:$K$3+2))</f>
        <v>0</v>
      </c>
      <c r="Y7" s="69">
        <f t="array" ref="Y7">SUM(SUMPRODUCT(--(C7:K7=$C$3:$K$3+3)))</f>
        <v>0</v>
      </c>
      <c r="Z7" s="35" t="str">
        <f t="shared" si="7"/>
        <v>D</v>
      </c>
      <c r="AA7" s="24" t="str">
        <f t="shared" si="8"/>
        <v>#DIV/0!</v>
      </c>
      <c r="AB7" s="97" t="str">
        <f>'Unit 4'!AA7</f>
        <v>#DIV/0!</v>
      </c>
      <c r="AC7" s="1"/>
    </row>
    <row r="8" ht="15.75" customHeight="1">
      <c r="A8" s="25" t="str">
        <f>'Unit 4'!A8</f>
        <v/>
      </c>
      <c r="B8" s="26" t="str">
        <f>'Unit 4'!B8</f>
        <v/>
      </c>
      <c r="C8" s="61"/>
      <c r="D8" s="61"/>
      <c r="E8" s="61"/>
      <c r="F8" s="61"/>
      <c r="G8" s="61"/>
      <c r="H8" s="61"/>
      <c r="I8" s="61"/>
      <c r="J8" s="61"/>
      <c r="K8" s="62"/>
      <c r="L8" s="27"/>
      <c r="M8" s="20">
        <f t="shared" si="1"/>
        <v>0</v>
      </c>
      <c r="N8" s="20">
        <f t="shared" si="2"/>
        <v>0</v>
      </c>
      <c r="O8" s="20">
        <f t="shared" si="3"/>
        <v>0</v>
      </c>
      <c r="P8" s="20">
        <f t="shared" si="4"/>
        <v>0</v>
      </c>
      <c r="Q8" s="21">
        <f t="shared" si="5"/>
        <v>0</v>
      </c>
      <c r="R8" s="63">
        <f t="shared" si="6"/>
        <v>0</v>
      </c>
      <c r="S8" s="64">
        <f t="array" ref="S8">SUMPRODUCT(--(C8:K8=$C$3:$K$3-3))</f>
        <v>4</v>
      </c>
      <c r="T8" s="65">
        <f t="array" ref="T8">SUMPRODUCT(--(C8:K8=$C$3:$K$3-2))</f>
        <v>0</v>
      </c>
      <c r="U8" s="66">
        <f t="array" ref="U8">SUMPRODUCT(--(C8:K8=$C$3:$K$3-1))</f>
        <v>0</v>
      </c>
      <c r="V8" s="67">
        <f t="array" ref="V8">SUMPRODUCT(--(C8:K8=$C$3:$K$3))</f>
        <v>0</v>
      </c>
      <c r="W8" s="68">
        <f t="array" ref="W8">SUMPRODUCT(--(C8:K8=$C$3:$K$3+1))</f>
        <v>0</v>
      </c>
      <c r="X8" s="68">
        <f t="array" ref="X8">SUMPRODUCT(--(C8:K8=$C$3:$K$3+2))</f>
        <v>0</v>
      </c>
      <c r="Y8" s="69">
        <f t="array" ref="Y8">SUM(SUMPRODUCT(--(C8:K8=$C$3:$K$3+3)))</f>
        <v>0</v>
      </c>
      <c r="Z8" s="35" t="str">
        <f t="shared" si="7"/>
        <v>D</v>
      </c>
      <c r="AA8" s="24" t="str">
        <f t="shared" si="8"/>
        <v>#DIV/0!</v>
      </c>
      <c r="AB8" s="97" t="str">
        <f>'Unit 4'!AA8</f>
        <v>#DIV/0!</v>
      </c>
      <c r="AC8" s="1"/>
    </row>
    <row r="9" ht="15.75" customHeight="1">
      <c r="A9" s="25" t="str">
        <f>'Unit 4'!A9</f>
        <v/>
      </c>
      <c r="B9" s="26" t="str">
        <f>'Unit 4'!B9</f>
        <v/>
      </c>
      <c r="C9" s="61"/>
      <c r="D9" s="61"/>
      <c r="E9" s="61"/>
      <c r="F9" s="61"/>
      <c r="G9" s="61"/>
      <c r="H9" s="61"/>
      <c r="I9" s="61"/>
      <c r="J9" s="61"/>
      <c r="K9" s="62"/>
      <c r="L9" s="27"/>
      <c r="M9" s="20">
        <f t="shared" si="1"/>
        <v>0</v>
      </c>
      <c r="N9" s="20">
        <f t="shared" si="2"/>
        <v>0</v>
      </c>
      <c r="O9" s="20">
        <f t="shared" si="3"/>
        <v>0</v>
      </c>
      <c r="P9" s="20">
        <f t="shared" si="4"/>
        <v>0</v>
      </c>
      <c r="Q9" s="21">
        <f t="shared" si="5"/>
        <v>0</v>
      </c>
      <c r="R9" s="63">
        <f t="shared" si="6"/>
        <v>0</v>
      </c>
      <c r="S9" s="64">
        <f t="array" ref="S9">SUMPRODUCT(--(C9:K9=$C$3:$K$3-3))</f>
        <v>4</v>
      </c>
      <c r="T9" s="65">
        <f t="array" ref="T9">SUMPRODUCT(--(C9:K9=$C$3:$K$3-2))</f>
        <v>0</v>
      </c>
      <c r="U9" s="66">
        <f t="array" ref="U9">SUMPRODUCT(--(C9:K9=$C$3:$K$3-1))</f>
        <v>0</v>
      </c>
      <c r="V9" s="67">
        <f t="array" ref="V9">SUMPRODUCT(--(C9:K9=$C$3:$K$3))</f>
        <v>0</v>
      </c>
      <c r="W9" s="68">
        <f t="array" ref="W9">SUMPRODUCT(--(C9:K9=$C$3:$K$3+1))</f>
        <v>0</v>
      </c>
      <c r="X9" s="68">
        <f t="array" ref="X9">SUMPRODUCT(--(C9:K9=$C$3:$K$3+2))</f>
        <v>0</v>
      </c>
      <c r="Y9" s="69">
        <f t="array" ref="Y9">SUM(SUMPRODUCT(--(C9:K9=$C$3:$K$3+3)))</f>
        <v>0</v>
      </c>
      <c r="Z9" s="35" t="str">
        <f t="shared" si="7"/>
        <v>D</v>
      </c>
      <c r="AA9" s="24" t="str">
        <f t="shared" si="8"/>
        <v>#DIV/0!</v>
      </c>
      <c r="AB9" s="97" t="str">
        <f>'Unit 4'!AA9</f>
        <v>#DIV/0!</v>
      </c>
      <c r="AC9" s="1"/>
    </row>
    <row r="10" ht="15.75" customHeight="1">
      <c r="A10" s="25" t="str">
        <f>'Unit 4'!A10</f>
        <v/>
      </c>
      <c r="B10" s="26" t="str">
        <f>'Unit 4'!B10</f>
        <v/>
      </c>
      <c r="C10" s="61"/>
      <c r="D10" s="61"/>
      <c r="E10" s="61"/>
      <c r="F10" s="61"/>
      <c r="G10" s="61"/>
      <c r="H10" s="61"/>
      <c r="I10" s="61"/>
      <c r="J10" s="61"/>
      <c r="K10" s="62"/>
      <c r="L10" s="27"/>
      <c r="M10" s="20">
        <f t="shared" si="1"/>
        <v>0</v>
      </c>
      <c r="N10" s="20">
        <f t="shared" si="2"/>
        <v>0</v>
      </c>
      <c r="O10" s="20">
        <f t="shared" si="3"/>
        <v>0</v>
      </c>
      <c r="P10" s="20">
        <f t="shared" si="4"/>
        <v>0</v>
      </c>
      <c r="Q10" s="21">
        <f t="shared" si="5"/>
        <v>0</v>
      </c>
      <c r="R10" s="63">
        <f t="shared" si="6"/>
        <v>0</v>
      </c>
      <c r="S10" s="64">
        <f t="array" ref="S10">SUMPRODUCT(--(C10:K10=$C$3:$K$3-3))</f>
        <v>4</v>
      </c>
      <c r="T10" s="65">
        <f t="array" ref="T10">SUMPRODUCT(--(C10:K10=$C$3:$K$3-2))</f>
        <v>0</v>
      </c>
      <c r="U10" s="66">
        <f t="array" ref="U10">SUMPRODUCT(--(C10:K10=$C$3:$K$3-1))</f>
        <v>0</v>
      </c>
      <c r="V10" s="67">
        <f t="array" ref="V10">SUMPRODUCT(--(C10:K10=$C$3:$K$3))</f>
        <v>0</v>
      </c>
      <c r="W10" s="68">
        <f t="array" ref="W10">SUMPRODUCT(--(C10:K10=$C$3:$K$3+1))</f>
        <v>0</v>
      </c>
      <c r="X10" s="68">
        <f t="array" ref="X10">SUMPRODUCT(--(C10:K10=$C$3:$K$3+2))</f>
        <v>0</v>
      </c>
      <c r="Y10" s="69">
        <f t="array" ref="Y10">SUM(SUMPRODUCT(--(C10:K10=$C$3:$K$3+3)))</f>
        <v>0</v>
      </c>
      <c r="Z10" s="35" t="str">
        <f t="shared" si="7"/>
        <v>D</v>
      </c>
      <c r="AA10" s="24" t="str">
        <f t="shared" si="8"/>
        <v>#DIV/0!</v>
      </c>
      <c r="AB10" s="97" t="str">
        <f>'Unit 4'!AA10</f>
        <v>#DIV/0!</v>
      </c>
      <c r="AC10" s="1"/>
    </row>
    <row r="11" ht="15.75" customHeight="1">
      <c r="A11" s="25" t="str">
        <f>'Unit 4'!A11</f>
        <v/>
      </c>
      <c r="B11" s="26" t="str">
        <f>'Unit 4'!B11</f>
        <v/>
      </c>
      <c r="C11" s="61"/>
      <c r="D11" s="61"/>
      <c r="E11" s="61"/>
      <c r="F11" s="61"/>
      <c r="G11" s="61"/>
      <c r="H11" s="61"/>
      <c r="I11" s="61"/>
      <c r="J11" s="61"/>
      <c r="K11" s="62"/>
      <c r="L11" s="27"/>
      <c r="M11" s="20">
        <f t="shared" si="1"/>
        <v>0</v>
      </c>
      <c r="N11" s="20">
        <f t="shared" si="2"/>
        <v>0</v>
      </c>
      <c r="O11" s="20">
        <f t="shared" si="3"/>
        <v>0</v>
      </c>
      <c r="P11" s="20">
        <f t="shared" si="4"/>
        <v>0</v>
      </c>
      <c r="Q11" s="21">
        <f t="shared" si="5"/>
        <v>0</v>
      </c>
      <c r="R11" s="63">
        <f t="shared" si="6"/>
        <v>0</v>
      </c>
      <c r="S11" s="64">
        <f t="array" ref="S11">SUMPRODUCT(--(C11:K11=$C$3:$K$3-3))</f>
        <v>4</v>
      </c>
      <c r="T11" s="65">
        <f t="array" ref="T11">SUMPRODUCT(--(C11:K11=$C$3:$K$3-2))</f>
        <v>0</v>
      </c>
      <c r="U11" s="66">
        <f t="array" ref="U11">SUMPRODUCT(--(C11:K11=$C$3:$K$3-1))</f>
        <v>0</v>
      </c>
      <c r="V11" s="67">
        <f t="array" ref="V11">SUMPRODUCT(--(C11:K11=$C$3:$K$3))</f>
        <v>0</v>
      </c>
      <c r="W11" s="68">
        <f t="array" ref="W11">SUMPRODUCT(--(C11:K11=$C$3:$K$3+1))</f>
        <v>0</v>
      </c>
      <c r="X11" s="68">
        <f t="array" ref="X11">SUMPRODUCT(--(C11:K11=$C$3:$K$3+2))</f>
        <v>0</v>
      </c>
      <c r="Y11" s="69">
        <f t="array" ref="Y11">SUM(SUMPRODUCT(--(C11:K11=$C$3:$K$3+3)))</f>
        <v>0</v>
      </c>
      <c r="Z11" s="35" t="str">
        <f t="shared" si="7"/>
        <v>D</v>
      </c>
      <c r="AA11" s="24" t="str">
        <f t="shared" si="8"/>
        <v>#DIV/0!</v>
      </c>
      <c r="AB11" s="97" t="str">
        <f>'Unit 4'!AA11</f>
        <v>#DIV/0!</v>
      </c>
      <c r="AC11" s="1"/>
    </row>
    <row r="12" ht="15.75" customHeight="1">
      <c r="A12" s="25" t="str">
        <f>'Unit 4'!A12</f>
        <v/>
      </c>
      <c r="B12" s="26" t="str">
        <f>'Unit 4'!B12</f>
        <v/>
      </c>
      <c r="C12" s="61"/>
      <c r="D12" s="61"/>
      <c r="E12" s="61"/>
      <c r="F12" s="61"/>
      <c r="G12" s="61"/>
      <c r="H12" s="61"/>
      <c r="I12" s="61"/>
      <c r="J12" s="61"/>
      <c r="K12" s="62"/>
      <c r="L12" s="27"/>
      <c r="M12" s="20">
        <f t="shared" si="1"/>
        <v>0</v>
      </c>
      <c r="N12" s="20">
        <f t="shared" si="2"/>
        <v>0</v>
      </c>
      <c r="O12" s="20">
        <f t="shared" si="3"/>
        <v>0</v>
      </c>
      <c r="P12" s="20">
        <f t="shared" si="4"/>
        <v>0</v>
      </c>
      <c r="Q12" s="21">
        <f t="shared" si="5"/>
        <v>0</v>
      </c>
      <c r="R12" s="63">
        <f t="shared" si="6"/>
        <v>0</v>
      </c>
      <c r="S12" s="64">
        <f t="array" ref="S12">SUMPRODUCT(--(C12:K12=$C$3:$K$3-3))</f>
        <v>4</v>
      </c>
      <c r="T12" s="65">
        <f t="array" ref="T12">SUMPRODUCT(--(C12:K12=$C$3:$K$3-2))</f>
        <v>0</v>
      </c>
      <c r="U12" s="66">
        <f t="array" ref="U12">SUMPRODUCT(--(C12:K12=$C$3:$K$3-1))</f>
        <v>0</v>
      </c>
      <c r="V12" s="67">
        <f t="array" ref="V12">SUMPRODUCT(--(C12:K12=$C$3:$K$3))</f>
        <v>0</v>
      </c>
      <c r="W12" s="68">
        <f t="array" ref="W12">SUMPRODUCT(--(C12:K12=$C$3:$K$3+1))</f>
        <v>0</v>
      </c>
      <c r="X12" s="68">
        <f t="array" ref="X12">SUMPRODUCT(--(C12:K12=$C$3:$K$3+2))</f>
        <v>0</v>
      </c>
      <c r="Y12" s="69">
        <f t="array" ref="Y12">SUM(SUMPRODUCT(--(C12:K12=$C$3:$K$3+3)))</f>
        <v>0</v>
      </c>
      <c r="Z12" s="35" t="str">
        <f t="shared" si="7"/>
        <v>D</v>
      </c>
      <c r="AA12" s="24" t="str">
        <f t="shared" si="8"/>
        <v>#DIV/0!</v>
      </c>
      <c r="AB12" s="97" t="str">
        <f>'Unit 4'!AA12</f>
        <v>#DIV/0!</v>
      </c>
      <c r="AC12" s="1"/>
    </row>
    <row r="13" ht="15.75" customHeight="1">
      <c r="A13" s="25" t="str">
        <f>'Unit 4'!A13</f>
        <v/>
      </c>
      <c r="B13" s="26" t="str">
        <f>'Unit 4'!B13</f>
        <v/>
      </c>
      <c r="C13" s="61"/>
      <c r="D13" s="61"/>
      <c r="E13" s="61"/>
      <c r="F13" s="61"/>
      <c r="G13" s="61"/>
      <c r="H13" s="61"/>
      <c r="I13" s="61"/>
      <c r="J13" s="61"/>
      <c r="K13" s="62"/>
      <c r="L13" s="27"/>
      <c r="M13" s="20">
        <f t="shared" si="1"/>
        <v>0</v>
      </c>
      <c r="N13" s="20">
        <f t="shared" si="2"/>
        <v>0</v>
      </c>
      <c r="O13" s="20">
        <f t="shared" si="3"/>
        <v>0</v>
      </c>
      <c r="P13" s="20">
        <f t="shared" si="4"/>
        <v>0</v>
      </c>
      <c r="Q13" s="21">
        <f t="shared" si="5"/>
        <v>0</v>
      </c>
      <c r="R13" s="63">
        <f t="shared" si="6"/>
        <v>0</v>
      </c>
      <c r="S13" s="64">
        <f t="array" ref="S13">SUMPRODUCT(--(C13:K13=$C$3:$K$3-3))</f>
        <v>4</v>
      </c>
      <c r="T13" s="65">
        <f t="array" ref="T13">SUMPRODUCT(--(C13:K13=$C$3:$K$3-2))</f>
        <v>0</v>
      </c>
      <c r="U13" s="66">
        <f t="array" ref="U13">SUMPRODUCT(--(C13:K13=$C$3:$K$3-1))</f>
        <v>0</v>
      </c>
      <c r="V13" s="67">
        <f t="array" ref="V13">SUMPRODUCT(--(C13:K13=$C$3:$K$3))</f>
        <v>0</v>
      </c>
      <c r="W13" s="68">
        <f t="array" ref="W13">SUMPRODUCT(--(C13:K13=$C$3:$K$3+1))</f>
        <v>0</v>
      </c>
      <c r="X13" s="68">
        <f t="array" ref="X13">SUMPRODUCT(--(C13:K13=$C$3:$K$3+2))</f>
        <v>0</v>
      </c>
      <c r="Y13" s="69">
        <f t="array" ref="Y13">SUM(SUMPRODUCT(--(C13:K13=$C$3:$K$3+3)))</f>
        <v>0</v>
      </c>
      <c r="Z13" s="35" t="str">
        <f t="shared" si="7"/>
        <v>D</v>
      </c>
      <c r="AA13" s="24" t="str">
        <f t="shared" si="8"/>
        <v>#DIV/0!</v>
      </c>
      <c r="AB13" s="97" t="str">
        <f>'Unit 4'!AA13</f>
        <v>#DIV/0!</v>
      </c>
      <c r="AC13" s="1"/>
    </row>
    <row r="14" ht="28.5" customHeight="1">
      <c r="A14" s="25" t="str">
        <f>'Unit 4'!A14</f>
        <v/>
      </c>
      <c r="B14" s="26" t="str">
        <f>'Unit 4'!B14</f>
        <v/>
      </c>
      <c r="C14" s="61"/>
      <c r="D14" s="61"/>
      <c r="E14" s="61"/>
      <c r="F14" s="61"/>
      <c r="G14" s="61"/>
      <c r="H14" s="61"/>
      <c r="I14" s="61"/>
      <c r="J14" s="61"/>
      <c r="K14" s="62"/>
      <c r="L14" s="27"/>
      <c r="M14" s="20">
        <f t="shared" si="1"/>
        <v>0</v>
      </c>
      <c r="N14" s="20">
        <f t="shared" si="2"/>
        <v>0</v>
      </c>
      <c r="O14" s="20">
        <f t="shared" si="3"/>
        <v>0</v>
      </c>
      <c r="P14" s="20">
        <f t="shared" si="4"/>
        <v>0</v>
      </c>
      <c r="Q14" s="21">
        <f t="shared" si="5"/>
        <v>0</v>
      </c>
      <c r="R14" s="63">
        <f t="shared" si="6"/>
        <v>0</v>
      </c>
      <c r="S14" s="64">
        <f t="array" ref="S14">SUMPRODUCT(--(C14:K14=$C$3:$K$3-3))</f>
        <v>4</v>
      </c>
      <c r="T14" s="65">
        <f t="array" ref="T14">SUMPRODUCT(--(C14:K14=$C$3:$K$3-2))</f>
        <v>0</v>
      </c>
      <c r="U14" s="66">
        <f t="array" ref="U14">SUMPRODUCT(--(C14:K14=$C$3:$K$3-1))</f>
        <v>0</v>
      </c>
      <c r="V14" s="67">
        <f t="array" ref="V14">SUMPRODUCT(--(C14:K14=$C$3:$K$3))</f>
        <v>0</v>
      </c>
      <c r="W14" s="68">
        <f t="array" ref="W14">SUMPRODUCT(--(C14:K14=$C$3:$K$3+1))</f>
        <v>0</v>
      </c>
      <c r="X14" s="68">
        <f t="array" ref="X14">SUMPRODUCT(--(C14:K14=$C$3:$K$3+2))</f>
        <v>0</v>
      </c>
      <c r="Y14" s="69">
        <f t="array" ref="Y14">SUM(SUMPRODUCT(--(C14:K14=$C$3:$K$3+3)))</f>
        <v>0</v>
      </c>
      <c r="Z14" s="35" t="str">
        <f t="shared" si="7"/>
        <v>D</v>
      </c>
      <c r="AA14" s="24" t="str">
        <f t="shared" si="8"/>
        <v>#DIV/0!</v>
      </c>
      <c r="AB14" s="97" t="str">
        <f>'Unit 4'!AA14</f>
        <v>#DIV/0!</v>
      </c>
      <c r="AC14" s="1"/>
    </row>
    <row r="15" ht="15.75" customHeight="1">
      <c r="A15" s="25" t="str">
        <f>'Unit 4'!A15</f>
        <v/>
      </c>
      <c r="B15" s="26" t="str">
        <f>'Unit 4'!B15</f>
        <v/>
      </c>
      <c r="C15" s="61"/>
      <c r="D15" s="61"/>
      <c r="E15" s="61"/>
      <c r="F15" s="61"/>
      <c r="G15" s="61"/>
      <c r="H15" s="61"/>
      <c r="I15" s="61"/>
      <c r="J15" s="61"/>
      <c r="K15" s="62"/>
      <c r="L15" s="27"/>
      <c r="M15" s="20">
        <f t="shared" si="1"/>
        <v>0</v>
      </c>
      <c r="N15" s="20">
        <f t="shared" si="2"/>
        <v>0</v>
      </c>
      <c r="O15" s="20">
        <f t="shared" si="3"/>
        <v>0</v>
      </c>
      <c r="P15" s="20">
        <f t="shared" si="4"/>
        <v>0</v>
      </c>
      <c r="Q15" s="21">
        <f t="shared" si="5"/>
        <v>0</v>
      </c>
      <c r="R15" s="63">
        <f t="shared" si="6"/>
        <v>0</v>
      </c>
      <c r="S15" s="64">
        <f t="array" ref="S15">SUMPRODUCT(--(C15:K15=$C$3:$K$3-3))</f>
        <v>4</v>
      </c>
      <c r="T15" s="65">
        <f t="array" ref="T15">SUMPRODUCT(--(C15:K15=$C$3:$K$3-2))</f>
        <v>0</v>
      </c>
      <c r="U15" s="66">
        <f t="array" ref="U15">SUMPRODUCT(--(C15:K15=$C$3:$K$3-1))</f>
        <v>0</v>
      </c>
      <c r="V15" s="67">
        <f t="array" ref="V15">SUMPRODUCT(--(C15:K15=$C$3:$K$3))</f>
        <v>0</v>
      </c>
      <c r="W15" s="68">
        <f t="array" ref="W15">SUMPRODUCT(--(C15:K15=$C$3:$K$3+1))</f>
        <v>0</v>
      </c>
      <c r="X15" s="68">
        <f t="array" ref="X15">SUMPRODUCT(--(C15:K15=$C$3:$K$3+2))</f>
        <v>0</v>
      </c>
      <c r="Y15" s="69">
        <f t="array" ref="Y15">SUM(SUMPRODUCT(--(C15:K15=$C$3:$K$3+3)))</f>
        <v>0</v>
      </c>
      <c r="Z15" s="35" t="str">
        <f t="shared" si="7"/>
        <v>D</v>
      </c>
      <c r="AA15" s="24" t="str">
        <f t="shared" si="8"/>
        <v>#DIV/0!</v>
      </c>
      <c r="AB15" s="97" t="str">
        <f>'Unit 4'!AA15</f>
        <v>#DIV/0!</v>
      </c>
      <c r="AC15" s="1"/>
    </row>
    <row r="16" ht="24.75" customHeight="1">
      <c r="A16" s="25" t="str">
        <f>'Unit 4'!A16</f>
        <v/>
      </c>
      <c r="B16" s="26" t="str">
        <f>'Unit 4'!B16</f>
        <v/>
      </c>
      <c r="C16" s="61"/>
      <c r="D16" s="61"/>
      <c r="E16" s="61"/>
      <c r="F16" s="61"/>
      <c r="G16" s="61"/>
      <c r="H16" s="61"/>
      <c r="I16" s="61"/>
      <c r="J16" s="61"/>
      <c r="K16" s="62"/>
      <c r="L16" s="27"/>
      <c r="M16" s="20">
        <f t="shared" si="1"/>
        <v>0</v>
      </c>
      <c r="N16" s="20">
        <f t="shared" si="2"/>
        <v>0</v>
      </c>
      <c r="O16" s="20">
        <f t="shared" si="3"/>
        <v>0</v>
      </c>
      <c r="P16" s="20">
        <f t="shared" si="4"/>
        <v>0</v>
      </c>
      <c r="Q16" s="21">
        <f t="shared" si="5"/>
        <v>0</v>
      </c>
      <c r="R16" s="63">
        <f t="shared" si="6"/>
        <v>0</v>
      </c>
      <c r="S16" s="64">
        <f t="array" ref="S16">SUMPRODUCT(--(C16:K16=$C$3:$K$3-3))</f>
        <v>4</v>
      </c>
      <c r="T16" s="65">
        <f t="array" ref="T16">SUMPRODUCT(--(C16:K16=$C$3:$K$3-2))</f>
        <v>0</v>
      </c>
      <c r="U16" s="66">
        <f t="array" ref="U16">SUMPRODUCT(--(C16:K16=$C$3:$K$3-1))</f>
        <v>0</v>
      </c>
      <c r="V16" s="67">
        <f t="array" ref="V16">SUMPRODUCT(--(C16:K16=$C$3:$K$3))</f>
        <v>0</v>
      </c>
      <c r="W16" s="68">
        <f t="array" ref="W16">SUMPRODUCT(--(C16:K16=$C$3:$K$3+1))</f>
        <v>0</v>
      </c>
      <c r="X16" s="68">
        <f t="array" ref="X16">SUMPRODUCT(--(C16:K16=$C$3:$K$3+2))</f>
        <v>0</v>
      </c>
      <c r="Y16" s="69">
        <f t="array" ref="Y16">SUM(SUMPRODUCT(--(C16:K16=$C$3:$K$3+3)))</f>
        <v>0</v>
      </c>
      <c r="Z16" s="35" t="str">
        <f t="shared" si="7"/>
        <v>D</v>
      </c>
      <c r="AA16" s="24" t="str">
        <f t="shared" si="8"/>
        <v>#DIV/0!</v>
      </c>
      <c r="AB16" s="97" t="str">
        <f>'Unit 4'!AA16</f>
        <v>#DIV/0!</v>
      </c>
      <c r="AC16" s="1"/>
    </row>
    <row r="17" ht="36.0" customHeight="1">
      <c r="A17" s="25" t="str">
        <f>'Unit 4'!A17</f>
        <v/>
      </c>
      <c r="B17" s="26" t="str">
        <f>'Unit 4'!B17</f>
        <v/>
      </c>
      <c r="C17" s="61"/>
      <c r="D17" s="61"/>
      <c r="E17" s="61"/>
      <c r="F17" s="61"/>
      <c r="G17" s="61"/>
      <c r="H17" s="61"/>
      <c r="I17" s="61"/>
      <c r="J17" s="61"/>
      <c r="K17" s="62"/>
      <c r="L17" s="27"/>
      <c r="M17" s="20">
        <f t="shared" si="1"/>
        <v>0</v>
      </c>
      <c r="N17" s="20">
        <f t="shared" si="2"/>
        <v>0</v>
      </c>
      <c r="O17" s="20">
        <f t="shared" si="3"/>
        <v>0</v>
      </c>
      <c r="P17" s="20">
        <f t="shared" si="4"/>
        <v>0</v>
      </c>
      <c r="Q17" s="21">
        <f t="shared" si="5"/>
        <v>0</v>
      </c>
      <c r="R17" s="63">
        <f t="shared" si="6"/>
        <v>0</v>
      </c>
      <c r="S17" s="64">
        <f t="array" ref="S17">SUMPRODUCT(--(C17:K17=$C$3:$K$3-3))</f>
        <v>4</v>
      </c>
      <c r="T17" s="65">
        <f t="array" ref="T17">SUMPRODUCT(--(C17:K17=$C$3:$K$3-2))</f>
        <v>0</v>
      </c>
      <c r="U17" s="66">
        <f t="array" ref="U17">SUMPRODUCT(--(C17:K17=$C$3:$K$3-1))</f>
        <v>0</v>
      </c>
      <c r="V17" s="67">
        <f t="array" ref="V17">SUMPRODUCT(--(C17:K17=$C$3:$K$3))</f>
        <v>0</v>
      </c>
      <c r="W17" s="68">
        <f t="array" ref="W17">SUMPRODUCT(--(C17:K17=$C$3:$K$3+1))</f>
        <v>0</v>
      </c>
      <c r="X17" s="68">
        <f t="array" ref="X17">SUMPRODUCT(--(C17:K17=$C$3:$K$3+2))</f>
        <v>0</v>
      </c>
      <c r="Y17" s="69">
        <f t="array" ref="Y17">SUM(SUMPRODUCT(--(C17:K17=$C$3:$K$3+3)))</f>
        <v>0</v>
      </c>
      <c r="Z17" s="35" t="str">
        <f t="shared" si="7"/>
        <v>D</v>
      </c>
      <c r="AA17" s="24" t="str">
        <f t="shared" si="8"/>
        <v>#DIV/0!</v>
      </c>
      <c r="AB17" s="97" t="str">
        <f>'Unit 4'!AA17</f>
        <v>#DIV/0!</v>
      </c>
      <c r="AC17" s="1"/>
    </row>
    <row r="18" ht="15.75" customHeight="1">
      <c r="A18" s="25" t="str">
        <f>'Unit 4'!A18</f>
        <v/>
      </c>
      <c r="B18" s="26" t="str">
        <f>'Unit 4'!B18</f>
        <v/>
      </c>
      <c r="C18" s="61"/>
      <c r="D18" s="61"/>
      <c r="E18" s="61"/>
      <c r="F18" s="61"/>
      <c r="G18" s="61"/>
      <c r="H18" s="61"/>
      <c r="I18" s="61"/>
      <c r="J18" s="61"/>
      <c r="K18" s="62"/>
      <c r="L18" s="27"/>
      <c r="M18" s="20">
        <f t="shared" si="1"/>
        <v>0</v>
      </c>
      <c r="N18" s="20">
        <f t="shared" si="2"/>
        <v>0</v>
      </c>
      <c r="O18" s="20">
        <f t="shared" si="3"/>
        <v>0</v>
      </c>
      <c r="P18" s="20">
        <f t="shared" si="4"/>
        <v>0</v>
      </c>
      <c r="Q18" s="21">
        <f t="shared" si="5"/>
        <v>0</v>
      </c>
      <c r="R18" s="63">
        <f t="shared" si="6"/>
        <v>0</v>
      </c>
      <c r="S18" s="64">
        <f t="array" ref="S18">SUMPRODUCT(--(C18:K18=$C$3:$K$3-3))</f>
        <v>4</v>
      </c>
      <c r="T18" s="65">
        <f t="array" ref="T18">SUMPRODUCT(--(C18:K18=$C$3:$K$3-2))</f>
        <v>0</v>
      </c>
      <c r="U18" s="66">
        <f t="array" ref="U18">SUMPRODUCT(--(C18:K18=$C$3:$K$3-1))</f>
        <v>0</v>
      </c>
      <c r="V18" s="67">
        <f t="array" ref="V18">SUMPRODUCT(--(C18:K18=$C$3:$K$3))</f>
        <v>0</v>
      </c>
      <c r="W18" s="68">
        <f t="array" ref="W18">SUMPRODUCT(--(C18:K18=$C$3:$K$3+1))</f>
        <v>0</v>
      </c>
      <c r="X18" s="68">
        <f t="array" ref="X18">SUMPRODUCT(--(C18:K18=$C$3:$K$3+2))</f>
        <v>0</v>
      </c>
      <c r="Y18" s="69">
        <f t="array" ref="Y18">SUM(SUMPRODUCT(--(C18:K18=$C$3:$K$3+3)))</f>
        <v>0</v>
      </c>
      <c r="Z18" s="35" t="str">
        <f t="shared" si="7"/>
        <v>D</v>
      </c>
      <c r="AA18" s="24" t="str">
        <f t="shared" si="8"/>
        <v>#DIV/0!</v>
      </c>
      <c r="AB18" s="97" t="str">
        <f>'Unit 4'!AA18</f>
        <v>#DIV/0!</v>
      </c>
      <c r="AC18" s="1"/>
    </row>
    <row r="19" ht="15.75" customHeight="1">
      <c r="A19" s="25" t="str">
        <f>'Unit 4'!A19</f>
        <v/>
      </c>
      <c r="B19" s="26" t="str">
        <f>'Unit 4'!B19</f>
        <v/>
      </c>
      <c r="C19" s="27"/>
      <c r="D19" s="27"/>
      <c r="E19" s="27"/>
      <c r="F19" s="27"/>
      <c r="G19" s="27"/>
      <c r="H19" s="27"/>
      <c r="I19" s="27"/>
      <c r="J19" s="27"/>
      <c r="K19" s="28"/>
      <c r="L19" s="27"/>
      <c r="M19" s="20">
        <f t="shared" si="1"/>
        <v>0</v>
      </c>
      <c r="N19" s="20">
        <f t="shared" si="2"/>
        <v>0</v>
      </c>
      <c r="O19" s="20">
        <f t="shared" si="3"/>
        <v>0</v>
      </c>
      <c r="P19" s="20">
        <f t="shared" si="4"/>
        <v>0</v>
      </c>
      <c r="Q19" s="21">
        <f t="shared" si="5"/>
        <v>0</v>
      </c>
      <c r="R19" s="63">
        <f t="shared" si="6"/>
        <v>0</v>
      </c>
      <c r="S19" s="64">
        <f t="array" ref="S19">SUMPRODUCT(--(C19:K19=$C$3:$K$3-3))</f>
        <v>4</v>
      </c>
      <c r="T19" s="65">
        <f t="array" ref="T19">SUMPRODUCT(--(C19:K19=$C$3:$K$3-2))</f>
        <v>0</v>
      </c>
      <c r="U19" s="66">
        <f t="array" ref="U19">SUMPRODUCT(--(C19:K19=$C$3:$K$3-1))</f>
        <v>0</v>
      </c>
      <c r="V19" s="67">
        <f t="array" ref="V19">SUMPRODUCT(--(C19:K19=$C$3:$K$3))</f>
        <v>0</v>
      </c>
      <c r="W19" s="68">
        <f t="array" ref="W19">SUMPRODUCT(--(C19:K19=$C$3:$K$3+1))</f>
        <v>0</v>
      </c>
      <c r="X19" s="68">
        <f t="array" ref="X19">SUMPRODUCT(--(C19:K19=$C$3:$K$3+2))</f>
        <v>0</v>
      </c>
      <c r="Y19" s="69">
        <f t="array" ref="Y19">SUM(SUMPRODUCT(--(C19:K19=$C$3:$K$3+3)))</f>
        <v>0</v>
      </c>
      <c r="Z19" s="35" t="str">
        <f t="shared" si="7"/>
        <v>D</v>
      </c>
      <c r="AA19" s="24" t="str">
        <f t="shared" si="8"/>
        <v>#DIV/0!</v>
      </c>
      <c r="AB19" s="1"/>
      <c r="AC19" s="1"/>
    </row>
    <row r="20" ht="15.75" customHeight="1">
      <c r="A20" s="25" t="str">
        <f>'Unit 4'!A20</f>
        <v/>
      </c>
      <c r="B20" s="26" t="str">
        <f>'Unit 4'!B20</f>
        <v/>
      </c>
      <c r="C20" s="27"/>
      <c r="D20" s="27"/>
      <c r="E20" s="27"/>
      <c r="F20" s="27"/>
      <c r="G20" s="27"/>
      <c r="H20" s="27"/>
      <c r="I20" s="27"/>
      <c r="J20" s="27"/>
      <c r="K20" s="28"/>
      <c r="L20" s="27"/>
      <c r="M20" s="20">
        <f t="shared" si="1"/>
        <v>0</v>
      </c>
      <c r="N20" s="20">
        <f t="shared" si="2"/>
        <v>0</v>
      </c>
      <c r="O20" s="20">
        <f t="shared" si="3"/>
        <v>0</v>
      </c>
      <c r="P20" s="20">
        <f t="shared" si="4"/>
        <v>0</v>
      </c>
      <c r="Q20" s="21">
        <f t="shared" si="5"/>
        <v>0</v>
      </c>
      <c r="R20" s="63">
        <f t="shared" si="6"/>
        <v>0</v>
      </c>
      <c r="S20" s="64">
        <f t="array" ref="S20">SUMPRODUCT(--(C20:K20=$C$3:$K$3-3))</f>
        <v>4</v>
      </c>
      <c r="T20" s="65">
        <f t="array" ref="T20">SUMPRODUCT(--(C20:K20=$C$3:$K$3-2))</f>
        <v>0</v>
      </c>
      <c r="U20" s="66">
        <f t="array" ref="U20">SUMPRODUCT(--(C20:K20=$C$3:$K$3-1))</f>
        <v>0</v>
      </c>
      <c r="V20" s="67">
        <f t="array" ref="V20">SUMPRODUCT(--(C20:K20=$C$3:$K$3))</f>
        <v>0</v>
      </c>
      <c r="W20" s="68">
        <f t="array" ref="W20">SUMPRODUCT(--(C20:K20=$C$3:$K$3+1))</f>
        <v>0</v>
      </c>
      <c r="X20" s="68">
        <f t="array" ref="X20">SUMPRODUCT(--(C20:K20=$C$3:$K$3+2))</f>
        <v>0</v>
      </c>
      <c r="Y20" s="69">
        <f t="array" ref="Y20">SUM(SUMPRODUCT(--(C20:K20=$C$3:$K$3+3)))</f>
        <v>0</v>
      </c>
      <c r="Z20" s="35" t="str">
        <f t="shared" si="7"/>
        <v>D</v>
      </c>
      <c r="AA20" s="24" t="str">
        <f t="shared" si="8"/>
        <v>#DIV/0!</v>
      </c>
      <c r="AB20" s="1"/>
      <c r="AC20" s="1"/>
    </row>
    <row r="21" ht="15.75" customHeight="1">
      <c r="A21" s="25" t="str">
        <f>'Unit 4'!A21</f>
        <v/>
      </c>
      <c r="B21" s="26" t="str">
        <f>'Unit 4'!B21</f>
        <v/>
      </c>
      <c r="C21" s="27"/>
      <c r="D21" s="27"/>
      <c r="E21" s="27"/>
      <c r="F21" s="27"/>
      <c r="G21" s="27"/>
      <c r="H21" s="27"/>
      <c r="I21" s="27"/>
      <c r="J21" s="27"/>
      <c r="K21" s="28"/>
      <c r="L21" s="27"/>
      <c r="M21" s="20">
        <f t="shared" si="1"/>
        <v>0</v>
      </c>
      <c r="N21" s="20">
        <f t="shared" si="2"/>
        <v>0</v>
      </c>
      <c r="O21" s="20">
        <f t="shared" si="3"/>
        <v>0</v>
      </c>
      <c r="P21" s="20">
        <f t="shared" si="4"/>
        <v>0</v>
      </c>
      <c r="Q21" s="21">
        <f t="shared" si="5"/>
        <v>0</v>
      </c>
      <c r="R21" s="63">
        <f t="shared" si="6"/>
        <v>0</v>
      </c>
      <c r="S21" s="64">
        <f t="array" ref="S21">SUMPRODUCT(--(C21:K21=$C$3:$K$3-3))</f>
        <v>4</v>
      </c>
      <c r="T21" s="65">
        <f t="array" ref="T21">SUMPRODUCT(--(C21:K21=$C$3:$K$3-2))</f>
        <v>0</v>
      </c>
      <c r="U21" s="66">
        <f t="array" ref="U21">SUMPRODUCT(--(C21:K21=$C$3:$K$3-1))</f>
        <v>0</v>
      </c>
      <c r="V21" s="67">
        <f t="array" ref="V21">SUMPRODUCT(--(C21:K21=$C$3:$K$3))</f>
        <v>0</v>
      </c>
      <c r="W21" s="68">
        <f t="array" ref="W21">SUMPRODUCT(--(C21:K21=$C$3:$K$3+1))</f>
        <v>0</v>
      </c>
      <c r="X21" s="68">
        <f t="array" ref="X21">SUMPRODUCT(--(C21:K21=$C$3:$K$3+2))</f>
        <v>0</v>
      </c>
      <c r="Y21" s="69">
        <f t="array" ref="Y21">SUM(SUMPRODUCT(--(C21:K21=$C$3:$K$3+3)))</f>
        <v>0</v>
      </c>
      <c r="Z21" s="35" t="str">
        <f t="shared" si="7"/>
        <v>D</v>
      </c>
      <c r="AA21" s="24" t="str">
        <f t="shared" si="8"/>
        <v>#DIV/0!</v>
      </c>
      <c r="AB21" s="1"/>
      <c r="AC21" s="1"/>
    </row>
    <row r="22" ht="15.75" customHeight="1">
      <c r="A22" s="25" t="str">
        <f>'Unit 4'!A22</f>
        <v/>
      </c>
      <c r="B22" s="26" t="str">
        <f>'Unit 4'!B22</f>
        <v/>
      </c>
      <c r="C22" s="27"/>
      <c r="D22" s="27"/>
      <c r="E22" s="27"/>
      <c r="F22" s="27"/>
      <c r="G22" s="27"/>
      <c r="H22" s="27"/>
      <c r="I22" s="27"/>
      <c r="J22" s="27"/>
      <c r="K22" s="28"/>
      <c r="L22" s="27"/>
      <c r="M22" s="20">
        <f t="shared" si="1"/>
        <v>0</v>
      </c>
      <c r="N22" s="20">
        <f t="shared" si="2"/>
        <v>0</v>
      </c>
      <c r="O22" s="20">
        <f t="shared" si="3"/>
        <v>0</v>
      </c>
      <c r="P22" s="20">
        <f t="shared" si="4"/>
        <v>0</v>
      </c>
      <c r="Q22" s="21">
        <f t="shared" si="5"/>
        <v>0</v>
      </c>
      <c r="R22" s="63">
        <f t="shared" si="6"/>
        <v>0</v>
      </c>
      <c r="S22" s="64">
        <f t="array" ref="S22">SUMPRODUCT(--(C22:K22=$C$3:$K$3-3))</f>
        <v>4</v>
      </c>
      <c r="T22" s="65">
        <f t="array" ref="T22">SUMPRODUCT(--(C22:K22=$C$3:$K$3-2))</f>
        <v>0</v>
      </c>
      <c r="U22" s="66">
        <f t="array" ref="U22">SUMPRODUCT(--(C22:K22=$C$3:$K$3-1))</f>
        <v>0</v>
      </c>
      <c r="V22" s="67">
        <f t="array" ref="V22">SUMPRODUCT(--(C22:K22=$C$3:$K$3))</f>
        <v>0</v>
      </c>
      <c r="W22" s="68">
        <f t="array" ref="W22">SUMPRODUCT(--(C22:K22=$C$3:$K$3+1))</f>
        <v>0</v>
      </c>
      <c r="X22" s="68">
        <f t="array" ref="X22">SUMPRODUCT(--(C22:K22=$C$3:$K$3+2))</f>
        <v>0</v>
      </c>
      <c r="Y22" s="69">
        <f t="array" ref="Y22">SUM(SUMPRODUCT(--(C22:K22=$C$3:$K$3+3)))</f>
        <v>0</v>
      </c>
      <c r="Z22" s="35" t="str">
        <f t="shared" si="7"/>
        <v>D</v>
      </c>
      <c r="AA22" s="24" t="str">
        <f t="shared" si="8"/>
        <v>#DIV/0!</v>
      </c>
      <c r="AB22" s="1"/>
      <c r="AC22" s="1"/>
    </row>
    <row r="23" ht="15.75" customHeight="1">
      <c r="A23" s="25" t="str">
        <f>'Unit 4'!A23</f>
        <v/>
      </c>
      <c r="B23" s="26" t="str">
        <f>'Unit 4'!B23</f>
        <v/>
      </c>
      <c r="C23" s="36"/>
      <c r="D23" s="36"/>
      <c r="E23" s="36"/>
      <c r="F23" s="36"/>
      <c r="G23" s="37"/>
      <c r="H23" s="38"/>
      <c r="I23" s="38"/>
      <c r="J23" s="38"/>
      <c r="K23" s="27"/>
      <c r="L23" s="27"/>
      <c r="M23" s="20">
        <f t="shared" si="1"/>
        <v>0</v>
      </c>
      <c r="N23" s="20">
        <f t="shared" si="2"/>
        <v>0</v>
      </c>
      <c r="O23" s="20">
        <f t="shared" si="3"/>
        <v>0</v>
      </c>
      <c r="P23" s="20">
        <f t="shared" si="4"/>
        <v>0</v>
      </c>
      <c r="Q23" s="21">
        <f t="shared" si="5"/>
        <v>0</v>
      </c>
      <c r="R23" s="63">
        <f t="shared" si="6"/>
        <v>0</v>
      </c>
      <c r="S23" s="64">
        <f t="array" ref="S23">SUMPRODUCT(--(C23:K23=$C$3:$K$3-3))</f>
        <v>4</v>
      </c>
      <c r="T23" s="65">
        <f t="array" ref="T23">SUMPRODUCT(--(C23:K23=$C$3:$K$3-2))</f>
        <v>0</v>
      </c>
      <c r="U23" s="66">
        <f t="array" ref="U23">SUMPRODUCT(--(C23:K23=$C$3:$K$3-1))</f>
        <v>0</v>
      </c>
      <c r="V23" s="67">
        <f t="array" ref="V23">SUMPRODUCT(--(C23:K23=$C$3:$K$3))</f>
        <v>0</v>
      </c>
      <c r="W23" s="68">
        <f t="array" ref="W23">SUMPRODUCT(--(C23:K23=$C$3:$K$3+1))</f>
        <v>0</v>
      </c>
      <c r="X23" s="68">
        <f t="array" ref="X23">SUMPRODUCT(--(C23:K23=$C$3:$K$3+2))</f>
        <v>0</v>
      </c>
      <c r="Y23" s="69">
        <f t="array" ref="Y23">SUM(SUMPRODUCT(--(C23:K23=$C$3:$K$3+3)))</f>
        <v>0</v>
      </c>
      <c r="Z23" s="35" t="str">
        <f t="shared" si="7"/>
        <v>D</v>
      </c>
      <c r="AA23" s="24" t="str">
        <f t="shared" si="8"/>
        <v>#DIV/0!</v>
      </c>
      <c r="AB23" s="1"/>
      <c r="AC23" s="1"/>
    </row>
    <row r="24" ht="15.75" customHeight="1">
      <c r="A24" s="25" t="str">
        <f>'Unit 4'!A24</f>
        <v/>
      </c>
      <c r="B24" s="26" t="str">
        <f>'Unit 4'!B24</f>
        <v/>
      </c>
      <c r="C24" s="39"/>
      <c r="D24" s="39"/>
      <c r="E24" s="39"/>
      <c r="F24" s="39"/>
      <c r="G24" s="28"/>
      <c r="H24" s="27"/>
      <c r="I24" s="27"/>
      <c r="J24" s="27"/>
      <c r="K24" s="27"/>
      <c r="L24" s="27"/>
      <c r="M24" s="20">
        <f t="shared" si="1"/>
        <v>0</v>
      </c>
      <c r="N24" s="20">
        <f t="shared" si="2"/>
        <v>0</v>
      </c>
      <c r="O24" s="20">
        <f t="shared" si="3"/>
        <v>0</v>
      </c>
      <c r="P24" s="20">
        <f t="shared" si="4"/>
        <v>0</v>
      </c>
      <c r="Q24" s="21">
        <f t="shared" si="5"/>
        <v>0</v>
      </c>
      <c r="R24" s="63">
        <f t="shared" si="6"/>
        <v>0</v>
      </c>
      <c r="S24" s="64">
        <f t="array" ref="S24">SUMPRODUCT(--(C24:K24=$C$3:$K$3-3))</f>
        <v>4</v>
      </c>
      <c r="T24" s="65">
        <f t="array" ref="T24">SUMPRODUCT(--(C24:K24=$C$3:$K$3-2))</f>
        <v>0</v>
      </c>
      <c r="U24" s="66">
        <f t="array" ref="U24">SUMPRODUCT(--(C24:K24=$C$3:$K$3-1))</f>
        <v>0</v>
      </c>
      <c r="V24" s="67">
        <f t="array" ref="V24">SUMPRODUCT(--(C24:K24=$C$3:$K$3))</f>
        <v>0</v>
      </c>
      <c r="W24" s="68">
        <f t="array" ref="W24">SUMPRODUCT(--(C24:K24=$C$3:$K$3+1))</f>
        <v>0</v>
      </c>
      <c r="X24" s="68">
        <f t="array" ref="X24">SUMPRODUCT(--(C24:K24=$C$3:$K$3+2))</f>
        <v>0</v>
      </c>
      <c r="Y24" s="69">
        <f t="array" ref="Y24">SUM(SUMPRODUCT(--(C24:K24=$C$3:$K$3+3)))</f>
        <v>0</v>
      </c>
      <c r="Z24" s="35" t="str">
        <f t="shared" si="7"/>
        <v>D</v>
      </c>
      <c r="AA24" s="24" t="str">
        <f t="shared" si="8"/>
        <v>#DIV/0!</v>
      </c>
      <c r="AB24" s="1"/>
      <c r="AC24" s="1"/>
    </row>
    <row r="25" ht="15.75" customHeight="1">
      <c r="A25" s="25" t="str">
        <f>'Unit 4'!A25</f>
        <v/>
      </c>
      <c r="B25" s="26" t="str">
        <f>'Unit 4'!B25</f>
        <v/>
      </c>
      <c r="C25" s="39"/>
      <c r="D25" s="39"/>
      <c r="E25" s="39"/>
      <c r="F25" s="39"/>
      <c r="G25" s="28"/>
      <c r="H25" s="27"/>
      <c r="I25" s="27"/>
      <c r="J25" s="27"/>
      <c r="K25" s="27"/>
      <c r="L25" s="27"/>
      <c r="M25" s="20">
        <f t="shared" si="1"/>
        <v>0</v>
      </c>
      <c r="N25" s="20">
        <f t="shared" si="2"/>
        <v>0</v>
      </c>
      <c r="O25" s="20">
        <f t="shared" si="3"/>
        <v>0</v>
      </c>
      <c r="P25" s="20">
        <f t="shared" si="4"/>
        <v>0</v>
      </c>
      <c r="Q25" s="21">
        <f t="shared" si="5"/>
        <v>0</v>
      </c>
      <c r="R25" s="63">
        <f t="shared" si="6"/>
        <v>0</v>
      </c>
      <c r="S25" s="64">
        <f t="array" ref="S25">SUMPRODUCT(--(C25:K25=$C$3:$K$3-3))</f>
        <v>4</v>
      </c>
      <c r="T25" s="65">
        <f t="array" ref="T25">SUMPRODUCT(--(C25:K25=$C$3:$K$3-2))</f>
        <v>0</v>
      </c>
      <c r="U25" s="66">
        <f t="array" ref="U25">SUMPRODUCT(--(C25:K25=$C$3:$K$3-1))</f>
        <v>0</v>
      </c>
      <c r="V25" s="67">
        <f t="array" ref="V25">SUMPRODUCT(--(C25:K25=$C$3:$K$3))</f>
        <v>0</v>
      </c>
      <c r="W25" s="68">
        <f t="array" ref="W25">SUMPRODUCT(--(C25:K25=$C$3:$K$3+1))</f>
        <v>0</v>
      </c>
      <c r="X25" s="68">
        <f t="array" ref="X25">SUMPRODUCT(--(C25:K25=$C$3:$K$3+2))</f>
        <v>0</v>
      </c>
      <c r="Y25" s="69">
        <f t="array" ref="Y25">SUM(SUMPRODUCT(--(C25:K25=$C$3:$K$3+3)))</f>
        <v>0</v>
      </c>
      <c r="Z25" s="35" t="str">
        <f t="shared" si="7"/>
        <v>D</v>
      </c>
      <c r="AA25" s="24" t="str">
        <f t="shared" si="8"/>
        <v>#DIV/0!</v>
      </c>
      <c r="AB25" s="1"/>
      <c r="AC25" s="1"/>
    </row>
    <row r="26" ht="15.75" customHeight="1">
      <c r="A26" s="25" t="str">
        <f>'Unit 4'!A26</f>
        <v/>
      </c>
      <c r="B26" s="26" t="str">
        <f>'Unit 4'!B26</f>
        <v/>
      </c>
      <c r="C26" s="39"/>
      <c r="D26" s="39"/>
      <c r="E26" s="39"/>
      <c r="F26" s="39"/>
      <c r="G26" s="28"/>
      <c r="H26" s="27"/>
      <c r="I26" s="27"/>
      <c r="J26" s="27"/>
      <c r="K26" s="27"/>
      <c r="L26" s="27"/>
      <c r="M26" s="20">
        <f t="shared" si="1"/>
        <v>0</v>
      </c>
      <c r="N26" s="20">
        <f t="shared" si="2"/>
        <v>0</v>
      </c>
      <c r="O26" s="20">
        <f t="shared" si="3"/>
        <v>0</v>
      </c>
      <c r="P26" s="20">
        <f t="shared" si="4"/>
        <v>0</v>
      </c>
      <c r="Q26" s="21">
        <f t="shared" si="5"/>
        <v>0</v>
      </c>
      <c r="R26" s="63">
        <f t="shared" si="6"/>
        <v>0</v>
      </c>
      <c r="S26" s="64">
        <f t="array" ref="S26">SUMPRODUCT(--(C26:K26=$C$3:$K$3-3))</f>
        <v>4</v>
      </c>
      <c r="T26" s="65">
        <f t="array" ref="T26">SUMPRODUCT(--(C26:K26=$C$3:$K$3-2))</f>
        <v>0</v>
      </c>
      <c r="U26" s="66">
        <f t="array" ref="U26">SUMPRODUCT(--(C26:K26=$C$3:$K$3-1))</f>
        <v>0</v>
      </c>
      <c r="V26" s="67">
        <f t="array" ref="V26">SUMPRODUCT(--(C26:K26=$C$3:$K$3))</f>
        <v>0</v>
      </c>
      <c r="W26" s="68">
        <f t="array" ref="W26">SUMPRODUCT(--(C26:K26=$C$3:$K$3+1))</f>
        <v>0</v>
      </c>
      <c r="X26" s="68">
        <f t="array" ref="X26">SUMPRODUCT(--(C26:K26=$C$3:$K$3+2))</f>
        <v>0</v>
      </c>
      <c r="Y26" s="69">
        <f t="array" ref="Y26">SUM(SUMPRODUCT(--(C26:K26=$C$3:$K$3+3)))</f>
        <v>0</v>
      </c>
      <c r="Z26" s="35" t="str">
        <f t="shared" si="7"/>
        <v>D</v>
      </c>
      <c r="AA26" s="24" t="str">
        <f t="shared" si="8"/>
        <v>#DIV/0!</v>
      </c>
      <c r="AB26" s="1"/>
      <c r="AC26" s="1"/>
    </row>
    <row r="27" ht="15.75" customHeight="1">
      <c r="A27" s="25" t="str">
        <f>'Unit 4'!A27</f>
        <v/>
      </c>
      <c r="B27" s="26" t="str">
        <f>'Unit 4'!B27</f>
        <v/>
      </c>
      <c r="C27" s="39"/>
      <c r="D27" s="39"/>
      <c r="E27" s="39"/>
      <c r="F27" s="39"/>
      <c r="G27" s="28"/>
      <c r="H27" s="27"/>
      <c r="I27" s="27"/>
      <c r="J27" s="27"/>
      <c r="K27" s="27"/>
      <c r="L27" s="27"/>
      <c r="M27" s="20">
        <f t="shared" si="1"/>
        <v>0</v>
      </c>
      <c r="N27" s="20">
        <f t="shared" si="2"/>
        <v>0</v>
      </c>
      <c r="O27" s="20">
        <f t="shared" si="3"/>
        <v>0</v>
      </c>
      <c r="P27" s="20">
        <f t="shared" si="4"/>
        <v>0</v>
      </c>
      <c r="Q27" s="21">
        <f t="shared" si="5"/>
        <v>0</v>
      </c>
      <c r="R27" s="63">
        <f t="shared" si="6"/>
        <v>0</v>
      </c>
      <c r="S27" s="64">
        <f t="array" ref="S27">SUMPRODUCT(--(C27:K27=$C$3:$K$3-3))</f>
        <v>4</v>
      </c>
      <c r="T27" s="65">
        <f t="array" ref="T27">SUMPRODUCT(--(C27:K27=$C$3:$K$3-2))</f>
        <v>0</v>
      </c>
      <c r="U27" s="66">
        <f t="array" ref="U27">SUMPRODUCT(--(C27:K27=$C$3:$K$3-1))</f>
        <v>0</v>
      </c>
      <c r="V27" s="67">
        <f t="array" ref="V27">SUMPRODUCT(--(C27:K27=$C$3:$K$3))</f>
        <v>0</v>
      </c>
      <c r="W27" s="68">
        <f t="array" ref="W27">SUMPRODUCT(--(C27:K27=$C$3:$K$3+1))</f>
        <v>0</v>
      </c>
      <c r="X27" s="68">
        <f t="array" ref="X27">SUMPRODUCT(--(C27:K27=$C$3:$K$3+2))</f>
        <v>0</v>
      </c>
      <c r="Y27" s="69">
        <f t="array" ref="Y27">SUM(SUMPRODUCT(--(C27:K27=$C$3:$K$3+3)))</f>
        <v>0</v>
      </c>
      <c r="Z27" s="35" t="str">
        <f t="shared" si="7"/>
        <v>D</v>
      </c>
      <c r="AA27" s="24" t="str">
        <f t="shared" si="8"/>
        <v>#DIV/0!</v>
      </c>
      <c r="AB27" s="1"/>
      <c r="AC27" s="1"/>
    </row>
    <row r="28" ht="15.75" customHeight="1">
      <c r="A28" s="25" t="str">
        <f>'Unit 4'!A28</f>
        <v/>
      </c>
      <c r="B28" s="26" t="str">
        <f>'Unit 4'!B28</f>
        <v/>
      </c>
      <c r="C28" s="39"/>
      <c r="D28" s="39"/>
      <c r="E28" s="39"/>
      <c r="F28" s="39"/>
      <c r="G28" s="28"/>
      <c r="H28" s="27"/>
      <c r="I28" s="27"/>
      <c r="J28" s="27"/>
      <c r="K28" s="61"/>
      <c r="L28" s="27"/>
      <c r="M28" s="20">
        <f t="shared" si="1"/>
        <v>0</v>
      </c>
      <c r="N28" s="20">
        <f t="shared" si="2"/>
        <v>0</v>
      </c>
      <c r="O28" s="20">
        <f t="shared" si="3"/>
        <v>0</v>
      </c>
      <c r="P28" s="20">
        <f t="shared" si="4"/>
        <v>0</v>
      </c>
      <c r="Q28" s="21">
        <f t="shared" si="5"/>
        <v>0</v>
      </c>
      <c r="R28" s="63">
        <f t="shared" si="6"/>
        <v>0</v>
      </c>
      <c r="S28" s="64">
        <f t="array" ref="S28">SUMPRODUCT(--(C28:K28=$C$3:$K$3-3))</f>
        <v>4</v>
      </c>
      <c r="T28" s="65">
        <f t="array" ref="T28">SUMPRODUCT(--(C28:K28=$C$3:$K$3-2))</f>
        <v>0</v>
      </c>
      <c r="U28" s="66">
        <f t="array" ref="U28">SUMPRODUCT(--(C28:K28=$C$3:$K$3-1))</f>
        <v>0</v>
      </c>
      <c r="V28" s="67">
        <f t="array" ref="V28">SUMPRODUCT(--(C28:K28=$C$3:$K$3))</f>
        <v>0</v>
      </c>
      <c r="W28" s="68">
        <f t="array" ref="W28">SUMPRODUCT(--(C28:K28=$C$3:$K$3+1))</f>
        <v>0</v>
      </c>
      <c r="X28" s="68">
        <f t="array" ref="X28">SUMPRODUCT(--(C28:K28=$C$3:$K$3+2))</f>
        <v>0</v>
      </c>
      <c r="Y28" s="69">
        <f t="array" ref="Y28">SUM(SUMPRODUCT(--(C28:K28=$C$3:$K$3+3)))</f>
        <v>0</v>
      </c>
      <c r="Z28" s="35" t="str">
        <f t="shared" si="7"/>
        <v>D</v>
      </c>
      <c r="AA28" s="24" t="str">
        <f t="shared" si="8"/>
        <v>#DIV/0!</v>
      </c>
      <c r="AB28" s="1"/>
      <c r="AC28" s="1"/>
    </row>
    <row r="29" ht="15.75" customHeight="1">
      <c r="A29" s="25" t="str">
        <f>'Unit 4'!A29</f>
        <v/>
      </c>
      <c r="B29" s="26" t="str">
        <f>'Unit 4'!B29</f>
        <v/>
      </c>
      <c r="C29" s="39"/>
      <c r="D29" s="39"/>
      <c r="E29" s="39"/>
      <c r="F29" s="39"/>
      <c r="G29" s="28"/>
      <c r="H29" s="27"/>
      <c r="I29" s="27"/>
      <c r="J29" s="27"/>
      <c r="K29" s="27"/>
      <c r="L29" s="27"/>
      <c r="M29" s="20">
        <f t="shared" si="1"/>
        <v>0</v>
      </c>
      <c r="N29" s="20">
        <f t="shared" si="2"/>
        <v>0</v>
      </c>
      <c r="O29" s="20">
        <f t="shared" si="3"/>
        <v>0</v>
      </c>
      <c r="P29" s="20">
        <f t="shared" si="4"/>
        <v>0</v>
      </c>
      <c r="Q29" s="21">
        <f t="shared" si="5"/>
        <v>0</v>
      </c>
      <c r="R29" s="63">
        <f t="shared" si="6"/>
        <v>0</v>
      </c>
      <c r="S29" s="64">
        <f t="array" ref="S29">SUMPRODUCT(--(C29:K29=$C$3:$K$3-3))</f>
        <v>4</v>
      </c>
      <c r="T29" s="65">
        <f t="array" ref="T29">SUMPRODUCT(--(C29:K29=$C$3:$K$3-2))</f>
        <v>0</v>
      </c>
      <c r="U29" s="66">
        <f t="array" ref="U29">SUMPRODUCT(--(C29:K29=$C$3:$K$3-1))</f>
        <v>0</v>
      </c>
      <c r="V29" s="67">
        <f t="array" ref="V29">SUMPRODUCT(--(C29:K29=$C$3:$K$3))</f>
        <v>0</v>
      </c>
      <c r="W29" s="68">
        <f t="array" ref="W29">SUMPRODUCT(--(C29:K29=$C$3:$K$3+1))</f>
        <v>0</v>
      </c>
      <c r="X29" s="68">
        <f t="array" ref="X29">SUMPRODUCT(--(C29:K29=$C$3:$K$3+2))</f>
        <v>0</v>
      </c>
      <c r="Y29" s="69">
        <f t="array" ref="Y29">SUM(SUMPRODUCT(--(C29:K29=$C$3:$K$3+3)))</f>
        <v>0</v>
      </c>
      <c r="Z29" s="35" t="str">
        <f t="shared" si="7"/>
        <v>D</v>
      </c>
      <c r="AA29" s="24" t="str">
        <f t="shared" si="8"/>
        <v>#DIV/0!</v>
      </c>
      <c r="AB29" s="1"/>
      <c r="AC29" s="1"/>
    </row>
    <row r="30" ht="15.75" customHeight="1">
      <c r="A30" s="25" t="str">
        <f>'Unit 4'!A30</f>
        <v/>
      </c>
      <c r="B30" s="26" t="str">
        <f>'Unit 4'!B30</f>
        <v/>
      </c>
      <c r="C30" s="39"/>
      <c r="D30" s="39"/>
      <c r="E30" s="39"/>
      <c r="F30" s="39"/>
      <c r="G30" s="28"/>
      <c r="H30" s="27"/>
      <c r="I30" s="27"/>
      <c r="J30" s="27"/>
      <c r="K30" s="27"/>
      <c r="L30" s="27"/>
      <c r="M30" s="20">
        <f t="shared" si="1"/>
        <v>0</v>
      </c>
      <c r="N30" s="20">
        <f t="shared" si="2"/>
        <v>0</v>
      </c>
      <c r="O30" s="20">
        <f t="shared" si="3"/>
        <v>0</v>
      </c>
      <c r="P30" s="20">
        <f t="shared" si="4"/>
        <v>0</v>
      </c>
      <c r="Q30" s="21">
        <f t="shared" si="5"/>
        <v>0</v>
      </c>
      <c r="R30" s="63">
        <f t="shared" si="6"/>
        <v>0</v>
      </c>
      <c r="S30" s="64">
        <f t="array" ref="S30">SUMPRODUCT(--(C30:K30=$C$3:$K$3-3))</f>
        <v>4</v>
      </c>
      <c r="T30" s="65">
        <f t="array" ref="T30">SUMPRODUCT(--(C30:K30=$C$3:$K$3-2))</f>
        <v>0</v>
      </c>
      <c r="U30" s="66">
        <f t="array" ref="U30">SUMPRODUCT(--(C30:K30=$C$3:$K$3-1))</f>
        <v>0</v>
      </c>
      <c r="V30" s="67">
        <f t="array" ref="V30">SUMPRODUCT(--(C30:K30=$C$3:$K$3))</f>
        <v>0</v>
      </c>
      <c r="W30" s="68">
        <f t="array" ref="W30">SUMPRODUCT(--(C30:K30=$C$3:$K$3+1))</f>
        <v>0</v>
      </c>
      <c r="X30" s="68">
        <f t="array" ref="X30">SUMPRODUCT(--(C30:K30=$C$3:$K$3+2))</f>
        <v>0</v>
      </c>
      <c r="Y30" s="69">
        <f t="array" ref="Y30">SUM(SUMPRODUCT(--(C30:K30=$C$3:$K$3+3)))</f>
        <v>0</v>
      </c>
      <c r="Z30" s="35" t="str">
        <f t="shared" si="7"/>
        <v>D</v>
      </c>
      <c r="AA30" s="24" t="str">
        <f t="shared" si="8"/>
        <v>#DIV/0!</v>
      </c>
      <c r="AB30" s="1"/>
      <c r="AC30" s="1"/>
    </row>
    <row r="31" ht="15.75" customHeight="1">
      <c r="A31" s="25" t="str">
        <f>'Unit 4'!A31</f>
        <v/>
      </c>
      <c r="B31" s="26" t="str">
        <f>'Unit 4'!B31</f>
        <v/>
      </c>
      <c r="C31" s="39"/>
      <c r="D31" s="39"/>
      <c r="E31" s="39"/>
      <c r="F31" s="39"/>
      <c r="G31" s="28"/>
      <c r="H31" s="27"/>
      <c r="I31" s="27"/>
      <c r="J31" s="27"/>
      <c r="K31" s="27"/>
      <c r="L31" s="27"/>
      <c r="M31" s="20">
        <f t="shared" si="1"/>
        <v>0</v>
      </c>
      <c r="N31" s="20">
        <f t="shared" si="2"/>
        <v>0</v>
      </c>
      <c r="O31" s="20">
        <f t="shared" si="3"/>
        <v>0</v>
      </c>
      <c r="P31" s="20">
        <f t="shared" si="4"/>
        <v>0</v>
      </c>
      <c r="Q31" s="21">
        <f t="shared" si="5"/>
        <v>0</v>
      </c>
      <c r="R31" s="63">
        <f t="shared" si="6"/>
        <v>0</v>
      </c>
      <c r="S31" s="64">
        <f t="array" ref="S31">SUMPRODUCT(--(C31:K31=$C$3:$K$3-3))</f>
        <v>4</v>
      </c>
      <c r="T31" s="65">
        <f t="array" ref="T31">SUMPRODUCT(--(C31:K31=$C$3:$K$3-2))</f>
        <v>0</v>
      </c>
      <c r="U31" s="66">
        <f t="array" ref="U31">SUMPRODUCT(--(C31:K31=$C$3:$K$3-1))</f>
        <v>0</v>
      </c>
      <c r="V31" s="67">
        <f t="array" ref="V31">SUMPRODUCT(--(C31:K31=$C$3:$K$3))</f>
        <v>0</v>
      </c>
      <c r="W31" s="68">
        <f t="array" ref="W31">SUMPRODUCT(--(C31:K31=$C$3:$K$3+1))</f>
        <v>0</v>
      </c>
      <c r="X31" s="68">
        <f t="array" ref="X31">SUMPRODUCT(--(C31:K31=$C$3:$K$3+2))</f>
        <v>0</v>
      </c>
      <c r="Y31" s="69">
        <f t="array" ref="Y31">SUM(SUMPRODUCT(--(C31:K31=$C$3:$K$3+3)))</f>
        <v>0</v>
      </c>
      <c r="Z31" s="35" t="str">
        <f t="shared" si="7"/>
        <v>D</v>
      </c>
      <c r="AA31" s="24" t="str">
        <f t="shared" si="8"/>
        <v>#DIV/0!</v>
      </c>
      <c r="AB31" s="1"/>
      <c r="AC31" s="1"/>
    </row>
    <row r="32" ht="15.75" customHeight="1">
      <c r="A32" s="25" t="str">
        <f>'Unit 4'!A32</f>
        <v/>
      </c>
      <c r="B32" s="26" t="str">
        <f>'Unit 4'!B32</f>
        <v/>
      </c>
      <c r="C32" s="39"/>
      <c r="D32" s="39"/>
      <c r="E32" s="39"/>
      <c r="F32" s="39"/>
      <c r="G32" s="28"/>
      <c r="H32" s="27"/>
      <c r="I32" s="27"/>
      <c r="J32" s="27"/>
      <c r="K32" s="27"/>
      <c r="L32" s="27"/>
      <c r="M32" s="20">
        <f t="shared" si="1"/>
        <v>0</v>
      </c>
      <c r="N32" s="20">
        <f t="shared" si="2"/>
        <v>0</v>
      </c>
      <c r="O32" s="20">
        <f t="shared" si="3"/>
        <v>0</v>
      </c>
      <c r="P32" s="20">
        <f t="shared" si="4"/>
        <v>0</v>
      </c>
      <c r="Q32" s="21">
        <f t="shared" si="5"/>
        <v>0</v>
      </c>
      <c r="R32" s="63">
        <f t="shared" si="6"/>
        <v>0</v>
      </c>
      <c r="S32" s="64">
        <f t="array" ref="S32">SUMPRODUCT(--(C32:K32=$C$3:$K$3-3))</f>
        <v>4</v>
      </c>
      <c r="T32" s="65">
        <f t="array" ref="T32">SUMPRODUCT(--(C32:K32=$C$3:$K$3-2))</f>
        <v>0</v>
      </c>
      <c r="U32" s="66">
        <f t="array" ref="U32">SUMPRODUCT(--(C32:K32=$C$3:$K$3-1))</f>
        <v>0</v>
      </c>
      <c r="V32" s="67">
        <f t="array" ref="V32">SUMPRODUCT(--(C32:K32=$C$3:$K$3))</f>
        <v>0</v>
      </c>
      <c r="W32" s="68">
        <f t="array" ref="W32">SUMPRODUCT(--(C32:K32=$C$3:$K$3+1))</f>
        <v>0</v>
      </c>
      <c r="X32" s="68">
        <f t="array" ref="X32">SUMPRODUCT(--(C32:K32=$C$3:$K$3+2))</f>
        <v>0</v>
      </c>
      <c r="Y32" s="69">
        <f t="array" ref="Y32">SUM(SUMPRODUCT(--(C32:K32=$C$3:$K$3+3)))</f>
        <v>0</v>
      </c>
      <c r="Z32" s="35" t="str">
        <f t="shared" si="7"/>
        <v>D</v>
      </c>
      <c r="AA32" s="24" t="str">
        <f t="shared" si="8"/>
        <v>#DIV/0!</v>
      </c>
      <c r="AB32" s="1"/>
      <c r="AC32" s="1"/>
    </row>
    <row r="33" ht="27.75" customHeight="1">
      <c r="A33" s="25" t="str">
        <f>'Unit 4'!A33</f>
        <v/>
      </c>
      <c r="B33" s="26" t="str">
        <f>'Unit 4'!B33</f>
        <v/>
      </c>
      <c r="C33" s="39"/>
      <c r="D33" s="39"/>
      <c r="E33" s="39"/>
      <c r="F33" s="39"/>
      <c r="G33" s="28"/>
      <c r="H33" s="27"/>
      <c r="I33" s="27"/>
      <c r="J33" s="27"/>
      <c r="K33" s="27"/>
      <c r="L33" s="27"/>
      <c r="M33" s="20">
        <f t="shared" si="1"/>
        <v>0</v>
      </c>
      <c r="N33" s="20">
        <f t="shared" si="2"/>
        <v>0</v>
      </c>
      <c r="O33" s="20">
        <f t="shared" si="3"/>
        <v>0</v>
      </c>
      <c r="P33" s="20">
        <f t="shared" si="4"/>
        <v>0</v>
      </c>
      <c r="Q33" s="21">
        <f t="shared" si="5"/>
        <v>0</v>
      </c>
      <c r="R33" s="63">
        <f t="shared" si="6"/>
        <v>0</v>
      </c>
      <c r="S33" s="64">
        <f t="array" ref="S33">SUMPRODUCT(--(C33:K33=$C$3:$K$3-3))</f>
        <v>4</v>
      </c>
      <c r="T33" s="65">
        <f t="array" ref="T33">SUMPRODUCT(--(C33:K33=$C$3:$K$3-2))</f>
        <v>0</v>
      </c>
      <c r="U33" s="66">
        <f t="array" ref="U33">SUMPRODUCT(--(C33:K33=$C$3:$K$3-1))</f>
        <v>0</v>
      </c>
      <c r="V33" s="67">
        <f t="array" ref="V33">SUMPRODUCT(--(C33:K33=$C$3:$K$3))</f>
        <v>0</v>
      </c>
      <c r="W33" s="68">
        <f t="array" ref="W33">SUMPRODUCT(--(C33:K33=$C$3:$K$3+1))</f>
        <v>0</v>
      </c>
      <c r="X33" s="68">
        <f t="array" ref="X33">SUMPRODUCT(--(C33:K33=$C$3:$K$3+2))</f>
        <v>0</v>
      </c>
      <c r="Y33" s="69">
        <f t="array" ref="Y33">SUM(SUMPRODUCT(--(C33:K33=$C$3:$K$3+3)))</f>
        <v>0</v>
      </c>
      <c r="Z33" s="35" t="str">
        <f t="shared" si="7"/>
        <v>D</v>
      </c>
      <c r="AA33" s="24" t="str">
        <f t="shared" si="8"/>
        <v>#DIV/0!</v>
      </c>
      <c r="AB33" s="1"/>
      <c r="AC33" s="1"/>
    </row>
    <row r="34" ht="27.75" customHeight="1">
      <c r="A34" s="25" t="str">
        <f>'Unit 4'!A34</f>
        <v/>
      </c>
      <c r="B34" s="26" t="str">
        <f>'Unit 4'!B34</f>
        <v/>
      </c>
      <c r="C34" s="39"/>
      <c r="D34" s="39"/>
      <c r="E34" s="39"/>
      <c r="F34" s="39"/>
      <c r="G34" s="28"/>
      <c r="H34" s="27"/>
      <c r="I34" s="27"/>
      <c r="J34" s="27"/>
      <c r="K34" s="27"/>
      <c r="L34" s="27"/>
      <c r="M34" s="20">
        <f t="shared" si="1"/>
        <v>0</v>
      </c>
      <c r="N34" s="20">
        <f t="shared" si="2"/>
        <v>0</v>
      </c>
      <c r="O34" s="20">
        <f t="shared" si="3"/>
        <v>0</v>
      </c>
      <c r="P34" s="20">
        <f t="shared" si="4"/>
        <v>0</v>
      </c>
      <c r="Q34" s="21">
        <f t="shared" si="5"/>
        <v>0</v>
      </c>
      <c r="R34" s="43"/>
      <c r="S34" s="43"/>
      <c r="T34" s="40"/>
      <c r="U34" s="40"/>
      <c r="V34" s="40"/>
      <c r="W34" s="40"/>
      <c r="X34" s="40"/>
      <c r="Y34" s="40"/>
      <c r="Z34" s="40"/>
      <c r="AA34" s="44"/>
      <c r="AB34" s="1"/>
      <c r="AC34" s="1"/>
    </row>
    <row r="35" ht="27.75" customHeight="1">
      <c r="A35" s="40"/>
      <c r="B35" s="40"/>
      <c r="C35" s="41"/>
      <c r="D35" s="41"/>
      <c r="E35" s="41"/>
      <c r="F35" s="41"/>
      <c r="G35" s="41"/>
      <c r="H35" s="41"/>
      <c r="I35" s="41"/>
      <c r="J35" s="41"/>
      <c r="K35" s="42"/>
      <c r="L35" s="41"/>
      <c r="M35" s="43"/>
      <c r="N35" s="43"/>
      <c r="O35" s="43"/>
      <c r="P35" s="43"/>
      <c r="Q35" s="43"/>
      <c r="R35" s="40"/>
      <c r="S35" s="40"/>
      <c r="T35" s="40"/>
      <c r="U35" s="40"/>
      <c r="V35" s="40"/>
      <c r="W35" s="40"/>
      <c r="X35" s="40"/>
      <c r="Y35" s="40"/>
      <c r="Z35" s="40"/>
      <c r="AA35" s="40"/>
      <c r="AB35" s="1"/>
      <c r="AC35" s="1"/>
    </row>
    <row r="36" ht="15.75" customHeight="1">
      <c r="A36" s="40"/>
      <c r="B36" s="45" t="s">
        <v>25</v>
      </c>
      <c r="C36" s="46" t="str">
        <f t="shared" ref="C36:K36" si="9">AVERAGE(C4:C34)</f>
        <v>#DIV/0!</v>
      </c>
      <c r="D36" s="46" t="str">
        <f t="shared" si="9"/>
        <v>#DIV/0!</v>
      </c>
      <c r="E36" s="46" t="str">
        <f t="shared" si="9"/>
        <v>#DIV/0!</v>
      </c>
      <c r="F36" s="46" t="str">
        <f t="shared" si="9"/>
        <v>#DIV/0!</v>
      </c>
      <c r="G36" s="46" t="str">
        <f t="shared" si="9"/>
        <v>#DIV/0!</v>
      </c>
      <c r="H36" s="46" t="str">
        <f t="shared" si="9"/>
        <v>#DIV/0!</v>
      </c>
      <c r="I36" s="46" t="str">
        <f t="shared" si="9"/>
        <v>#DIV/0!</v>
      </c>
      <c r="J36" s="46" t="str">
        <f t="shared" si="9"/>
        <v>#DIV/0!</v>
      </c>
      <c r="K36" s="46" t="str">
        <f t="shared" si="9"/>
        <v>#DIV/0!</v>
      </c>
      <c r="L36" s="46"/>
      <c r="M36" s="40"/>
      <c r="N36" s="40"/>
      <c r="O36" s="40"/>
      <c r="P36" s="40"/>
      <c r="Q36" s="40"/>
      <c r="R36" s="1"/>
      <c r="S36" s="1"/>
      <c r="T36" s="1"/>
      <c r="U36" s="1"/>
      <c r="V36" s="1"/>
      <c r="W36" s="1"/>
      <c r="X36" s="1"/>
      <c r="Y36" s="1"/>
      <c r="Z36" s="47"/>
      <c r="AA36" s="1"/>
      <c r="AB36" s="1"/>
      <c r="AC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47"/>
      <c r="AA37" s="1"/>
      <c r="AB37" s="1"/>
      <c r="AC37" s="1"/>
    </row>
    <row r="38" ht="36.0" customHeight="1">
      <c r="A38" s="48" t="s">
        <v>26</v>
      </c>
      <c r="B38" s="49"/>
      <c r="C38" s="50" t="str">
        <f t="shared" ref="C38:K38" si="10">CEILING(C36, 1)</f>
        <v>#DIV/0!</v>
      </c>
      <c r="D38" s="50" t="str">
        <f t="shared" si="10"/>
        <v>#DIV/0!</v>
      </c>
      <c r="E38" s="50" t="str">
        <f t="shared" si="10"/>
        <v>#DIV/0!</v>
      </c>
      <c r="F38" s="50" t="str">
        <f t="shared" si="10"/>
        <v>#DIV/0!</v>
      </c>
      <c r="G38" s="50" t="str">
        <f t="shared" si="10"/>
        <v>#DIV/0!</v>
      </c>
      <c r="H38" s="50" t="str">
        <f t="shared" si="10"/>
        <v>#DIV/0!</v>
      </c>
      <c r="I38" s="50" t="str">
        <f t="shared" si="10"/>
        <v>#DIV/0!</v>
      </c>
      <c r="J38" s="50" t="str">
        <f t="shared" si="10"/>
        <v>#DIV/0!</v>
      </c>
      <c r="K38" s="50" t="str">
        <f t="shared" si="10"/>
        <v>#DIV/0!</v>
      </c>
      <c r="L38" s="50"/>
      <c r="M38" s="1"/>
      <c r="N38" s="1"/>
      <c r="O38" s="1"/>
      <c r="P38" s="1"/>
      <c r="Q38" s="1"/>
      <c r="R38" s="1"/>
      <c r="S38" s="1"/>
      <c r="T38" s="1"/>
      <c r="U38" s="1"/>
      <c r="V38" s="1"/>
      <c r="W38" s="1"/>
      <c r="X38" s="1"/>
      <c r="Y38" s="1"/>
      <c r="Z38" s="47"/>
      <c r="AA38" s="1"/>
      <c r="AB38" s="1"/>
      <c r="AC38" s="1"/>
    </row>
    <row r="39" ht="15.75" customHeight="1">
      <c r="A39" s="51" t="s">
        <v>27</v>
      </c>
      <c r="B39" s="49"/>
      <c r="C39" s="87">
        <v>4.0</v>
      </c>
      <c r="D39" s="88">
        <v>4.0</v>
      </c>
      <c r="E39" s="88">
        <v>5.0</v>
      </c>
      <c r="F39" s="88">
        <v>4.0</v>
      </c>
      <c r="G39" s="88">
        <v>4.0</v>
      </c>
      <c r="H39" s="88">
        <v>4.0</v>
      </c>
      <c r="I39" s="88">
        <v>4.0</v>
      </c>
      <c r="J39" s="88">
        <v>4.0</v>
      </c>
      <c r="K39" s="88">
        <v>4.0</v>
      </c>
      <c r="L39" s="53"/>
      <c r="M39" s="1"/>
      <c r="N39" s="1"/>
      <c r="O39" s="1"/>
      <c r="P39" s="1"/>
      <c r="Q39" s="1"/>
      <c r="R39" s="1"/>
      <c r="S39" s="1"/>
      <c r="T39" s="1"/>
      <c r="U39" s="1"/>
      <c r="V39" s="1"/>
      <c r="W39" s="1"/>
      <c r="X39" s="1"/>
      <c r="Y39" s="1"/>
      <c r="Z39" s="47"/>
      <c r="AA39" s="1"/>
      <c r="AB39" s="1"/>
      <c r="AC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47"/>
      <c r="AA40" s="1"/>
      <c r="AB40" s="1"/>
      <c r="AC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47"/>
      <c r="AA41" s="1"/>
      <c r="AB41" s="1"/>
      <c r="AC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47"/>
      <c r="AA42" s="1"/>
      <c r="AB42" s="1"/>
      <c r="AC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47"/>
      <c r="AA43" s="1"/>
      <c r="AB43" s="1"/>
      <c r="AC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47"/>
      <c r="AA44" s="1"/>
      <c r="AB44" s="1"/>
      <c r="AC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47"/>
      <c r="AA45" s="1"/>
      <c r="AB45" s="1"/>
      <c r="AC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47"/>
      <c r="AA46" s="1"/>
      <c r="AB46" s="1"/>
      <c r="AC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47"/>
      <c r="AA47" s="1"/>
      <c r="AB47" s="1"/>
      <c r="AC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47"/>
      <c r="AA48" s="1"/>
      <c r="AB48" s="1"/>
      <c r="AC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47"/>
      <c r="AA49" s="1"/>
      <c r="AB49" s="1"/>
      <c r="AC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47"/>
      <c r="AA50" s="1"/>
      <c r="AB50" s="1"/>
      <c r="AC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47"/>
      <c r="AA51" s="1"/>
      <c r="AB51" s="1"/>
      <c r="AC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47"/>
      <c r="AA52" s="1"/>
      <c r="AB52" s="1"/>
      <c r="AC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47"/>
      <c r="AA53" s="1"/>
      <c r="AB53" s="1"/>
      <c r="AC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47"/>
      <c r="AA54" s="1"/>
      <c r="AB54" s="1"/>
      <c r="AC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47"/>
      <c r="AA55" s="1"/>
      <c r="AB55" s="1"/>
      <c r="AC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47"/>
      <c r="AA56" s="1"/>
      <c r="AB56" s="1"/>
      <c r="AC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47"/>
      <c r="AA57" s="1"/>
      <c r="AB57" s="1"/>
      <c r="AC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47"/>
      <c r="AA58" s="1"/>
      <c r="AB58" s="1"/>
      <c r="AC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47"/>
      <c r="AA59" s="1"/>
      <c r="AB59" s="1"/>
      <c r="AC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47"/>
      <c r="AA60" s="1"/>
      <c r="AB60" s="1"/>
      <c r="AC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47"/>
      <c r="AA61" s="1"/>
      <c r="AB61" s="1"/>
      <c r="AC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47"/>
      <c r="AA62" s="1"/>
      <c r="AB62" s="1"/>
      <c r="AC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47"/>
      <c r="AA63" s="1"/>
      <c r="AB63" s="1"/>
      <c r="AC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47"/>
      <c r="AA64" s="1"/>
      <c r="AB64" s="1"/>
      <c r="AC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47"/>
      <c r="AA65" s="1"/>
      <c r="AB65" s="1"/>
      <c r="AC65" s="1"/>
    </row>
    <row r="66" ht="15.75" customHeight="1">
      <c r="A66" s="1"/>
      <c r="B66" s="35" t="s">
        <v>39</v>
      </c>
      <c r="C66" s="35">
        <f>COUNTIF($C$4:$C$33,5)</f>
        <v>0</v>
      </c>
      <c r="D66" s="35">
        <f>COUNTIF($D$4:$D$33,5)</f>
        <v>0</v>
      </c>
      <c r="E66" s="35">
        <f>COUNTIF($E$4:$E$33,5)</f>
        <v>0</v>
      </c>
      <c r="F66" s="35">
        <f>COUNTIF($F$4:$F$33,5)</f>
        <v>0</v>
      </c>
      <c r="G66" s="35">
        <f>COUNTIF($G$4:$G$33,5)</f>
        <v>0</v>
      </c>
      <c r="H66" s="35">
        <f>COUNTIF($H$3:$H$33,5)</f>
        <v>0</v>
      </c>
      <c r="I66" s="35">
        <f>COUNTIF($I$3:$I$33,5)</f>
        <v>0</v>
      </c>
      <c r="J66" s="35">
        <f>COUNTIF($J$3:$J$33,5)</f>
        <v>0</v>
      </c>
      <c r="K66" s="35">
        <f>COUNTIF($K$3:$K$33,5)</f>
        <v>0</v>
      </c>
      <c r="L66" s="35">
        <f>COUNTIF($L$3:$L$33,5)</f>
        <v>0</v>
      </c>
      <c r="M66" s="1"/>
      <c r="N66" s="1"/>
      <c r="O66" s="1"/>
      <c r="P66" s="1"/>
      <c r="Q66" s="1"/>
      <c r="R66" s="1"/>
      <c r="S66" s="1"/>
      <c r="T66" s="1"/>
      <c r="U66" s="1"/>
      <c r="V66" s="1"/>
      <c r="W66" s="1"/>
      <c r="X66" s="1"/>
      <c r="Y66" s="1"/>
      <c r="Z66" s="47"/>
      <c r="AA66" s="1"/>
      <c r="AB66" s="1"/>
      <c r="AC66" s="1"/>
    </row>
    <row r="67" ht="15.75" customHeight="1">
      <c r="A67" s="1"/>
      <c r="B67" s="35" t="s">
        <v>40</v>
      </c>
      <c r="C67" s="35">
        <f>COUNTIF($C$3:$C$33,4)</f>
        <v>1</v>
      </c>
      <c r="D67" s="35">
        <f>COUNTIF($D$3:$D$33,4)</f>
        <v>1</v>
      </c>
      <c r="E67" s="35">
        <f>COUNTIF($E$3:$E$33,4)</f>
        <v>1</v>
      </c>
      <c r="F67" s="35">
        <f>COUNTIF($L$3:$L$33,4)</f>
        <v>0</v>
      </c>
      <c r="G67" s="35">
        <f>COUNTIF($G$3:$G$33,4)</f>
        <v>0</v>
      </c>
      <c r="H67" s="35">
        <f>COUNTIF($H$3:$H$33,4)</f>
        <v>1</v>
      </c>
      <c r="I67" s="35">
        <f>COUNTIF($I$3:$I$33,4)</f>
        <v>0</v>
      </c>
      <c r="J67" s="35">
        <f>COUNTIF($J$3:$J$33,4)</f>
        <v>0</v>
      </c>
      <c r="K67" s="35">
        <f>COUNTIF($K$3:$K$33,4)</f>
        <v>1</v>
      </c>
      <c r="L67" s="35">
        <f>COUNTIF($L$3:$L$33,4)</f>
        <v>0</v>
      </c>
      <c r="M67" s="1"/>
      <c r="N67" s="1"/>
      <c r="O67" s="1"/>
      <c r="P67" s="1"/>
      <c r="Q67" s="1"/>
      <c r="R67" s="1"/>
      <c r="S67" s="1"/>
      <c r="T67" s="1"/>
      <c r="U67" s="1"/>
      <c r="V67" s="1"/>
      <c r="W67" s="1"/>
      <c r="X67" s="1"/>
      <c r="Y67" s="1"/>
      <c r="Z67" s="47"/>
      <c r="AA67" s="1"/>
      <c r="AB67" s="1"/>
      <c r="AC67" s="1"/>
    </row>
    <row r="68" ht="15.75" customHeight="1">
      <c r="A68" s="1"/>
      <c r="B68" s="35" t="s">
        <v>41</v>
      </c>
      <c r="C68" s="35">
        <f>COUNTIF($C$3:$C$33,3)</f>
        <v>0</v>
      </c>
      <c r="D68" s="35">
        <f>COUNTIF($D$3:$D$33,3)</f>
        <v>0</v>
      </c>
      <c r="E68" s="35">
        <f>COUNTIF($E$3:$E$33,3)</f>
        <v>0</v>
      </c>
      <c r="F68" s="35">
        <f>COUNTIF($L$3:$L$33,3)</f>
        <v>0</v>
      </c>
      <c r="G68" s="35">
        <f>COUNTIF($G$3:$G$33,3)</f>
        <v>1</v>
      </c>
      <c r="H68" s="35">
        <f>COUNTIF($H$3:$H$33,3)</f>
        <v>0</v>
      </c>
      <c r="I68" s="35">
        <f>COUNTIF($I$3:$I$33,3)</f>
        <v>1</v>
      </c>
      <c r="J68" s="35">
        <f>COUNTIF($J$3:$J$33,3)</f>
        <v>1</v>
      </c>
      <c r="K68" s="35">
        <f>COUNTIF($K$3:$K$33,3)</f>
        <v>0</v>
      </c>
      <c r="L68" s="35">
        <f>COUNTIF($L$3:$L$33,3)</f>
        <v>0</v>
      </c>
      <c r="M68" s="1"/>
      <c r="N68" s="1"/>
      <c r="O68" s="1"/>
      <c r="P68" s="1"/>
      <c r="Q68" s="1"/>
      <c r="R68" s="1"/>
      <c r="S68" s="1"/>
      <c r="T68" s="1"/>
      <c r="U68" s="1"/>
      <c r="V68" s="1"/>
      <c r="W68" s="1"/>
      <c r="X68" s="1"/>
      <c r="Y68" s="1"/>
      <c r="Z68" s="47"/>
      <c r="AA68" s="1"/>
      <c r="AB68" s="1"/>
      <c r="AC68" s="1"/>
    </row>
    <row r="69" ht="15.75" customHeight="1">
      <c r="A69" s="1"/>
      <c r="B69" s="35" t="s">
        <v>42</v>
      </c>
      <c r="C69" s="35">
        <f>COUNTIF($C$4:$C$33,2)</f>
        <v>0</v>
      </c>
      <c r="D69" s="35">
        <f>COUNTIF($D$4:$D$33,2)</f>
        <v>0</v>
      </c>
      <c r="E69" s="35">
        <f>COUNTIF($E$4:$E$33,2)</f>
        <v>0</v>
      </c>
      <c r="F69" s="35">
        <f>COUNTIF($F$3:$F$33,2)</f>
        <v>0</v>
      </c>
      <c r="G69" s="35">
        <f>COUNTIF($G$4:$G$33,2)</f>
        <v>0</v>
      </c>
      <c r="H69" s="35">
        <f>COUNTIF($H$4:$H$33,2)</f>
        <v>0</v>
      </c>
      <c r="I69" s="35">
        <f>COUNTIF($I$3:$I$33,2)</f>
        <v>0</v>
      </c>
      <c r="J69" s="35">
        <f>COUNTIF($J$4:$J$33,2)</f>
        <v>0</v>
      </c>
      <c r="K69" s="35">
        <f>COUNTIF($K$4:$K$33,2)</f>
        <v>0</v>
      </c>
      <c r="L69" s="35">
        <f>COUNTIF($L$3:$L$33,2)</f>
        <v>0</v>
      </c>
      <c r="M69" s="1"/>
      <c r="N69" s="1"/>
      <c r="O69" s="1"/>
      <c r="P69" s="1"/>
      <c r="Q69" s="1"/>
      <c r="R69" s="1"/>
      <c r="S69" s="1"/>
      <c r="T69" s="1"/>
      <c r="U69" s="1"/>
      <c r="V69" s="1"/>
      <c r="W69" s="1"/>
      <c r="X69" s="1"/>
      <c r="Y69" s="1"/>
      <c r="Z69" s="47"/>
      <c r="AA69" s="1"/>
      <c r="AB69" s="1"/>
      <c r="AC69" s="1"/>
    </row>
    <row r="70" ht="15.75" customHeight="1">
      <c r="A70" s="1"/>
      <c r="B70" s="35" t="s">
        <v>43</v>
      </c>
      <c r="C70" s="35">
        <f>COUNTIF($C$3:$C$33,1)</f>
        <v>0</v>
      </c>
      <c r="D70" s="35">
        <f>COUNTIF($D$3:$D$33,1)</f>
        <v>0</v>
      </c>
      <c r="E70" s="35">
        <f>COUNTIF($E$3:$E$33,1)</f>
        <v>0</v>
      </c>
      <c r="F70" s="35">
        <f>COUNTIF($F$4:$F$33,1)</f>
        <v>0</v>
      </c>
      <c r="G70" s="35">
        <f>COUNTIF($G$3:$G$33,1)</f>
        <v>0</v>
      </c>
      <c r="H70" s="35">
        <f>COUNTIF($H$3:$H$33,1)</f>
        <v>0</v>
      </c>
      <c r="I70" s="35">
        <f>COUNTIF($I$4:$I$33,1)</f>
        <v>0</v>
      </c>
      <c r="J70" s="35">
        <f>COUNTIF($J$3:$J$33,1)</f>
        <v>0</v>
      </c>
      <c r="K70" s="35">
        <f>COUNTIF($K$3:$K$33,1)</f>
        <v>0</v>
      </c>
      <c r="L70" s="35">
        <f>COUNTIF($L$4:$L$33,1)</f>
        <v>0</v>
      </c>
      <c r="M70" s="1"/>
      <c r="N70" s="1"/>
      <c r="O70" s="1"/>
      <c r="P70" s="1"/>
      <c r="Q70" s="1"/>
      <c r="R70" s="1"/>
      <c r="S70" s="1"/>
      <c r="T70" s="1"/>
      <c r="U70" s="1"/>
      <c r="V70" s="1"/>
      <c r="W70" s="1"/>
      <c r="X70" s="1"/>
      <c r="Y70" s="1"/>
      <c r="Z70" s="47"/>
      <c r="AA70" s="1"/>
      <c r="AB70" s="1"/>
      <c r="AC70" s="1"/>
    </row>
    <row r="71" ht="15.75" customHeight="1">
      <c r="A71" s="1"/>
      <c r="B71" s="35" t="s">
        <v>44</v>
      </c>
      <c r="C71" s="35">
        <f>COUNTIF($C$2:$C$33,0)</f>
        <v>0</v>
      </c>
      <c r="D71" s="35">
        <f>COUNTIF($D$3:$D$33,0)</f>
        <v>0</v>
      </c>
      <c r="E71" s="35">
        <f>COUNTIF($E$3:$E$33,0)</f>
        <v>0</v>
      </c>
      <c r="F71" s="35">
        <f>COUNTIF($F$3:$F$33,0)</f>
        <v>0</v>
      </c>
      <c r="G71" s="35">
        <f>COUNTIF($G$3:$G$33,0)</f>
        <v>0</v>
      </c>
      <c r="H71" s="35">
        <f>COUNTIF($H$3:$H$33,0)</f>
        <v>0</v>
      </c>
      <c r="I71" s="35">
        <f>COUNTIF($I$3:$I$33,0)</f>
        <v>0</v>
      </c>
      <c r="J71" s="35">
        <f>COUNTIF($J$3:$J$33,0)</f>
        <v>0</v>
      </c>
      <c r="K71" s="35">
        <f>COUNTIF($K$3:$K$33,0)</f>
        <v>0</v>
      </c>
      <c r="L71" s="35">
        <f>COUNTIF($L$3:$L$33,0)</f>
        <v>0</v>
      </c>
      <c r="M71" s="1"/>
      <c r="N71" s="1"/>
      <c r="O71" s="1"/>
      <c r="P71" s="1"/>
      <c r="Q71" s="1"/>
      <c r="R71" s="1"/>
      <c r="S71" s="1"/>
      <c r="T71" s="1"/>
      <c r="U71" s="1"/>
      <c r="V71" s="1"/>
      <c r="W71" s="1"/>
      <c r="X71" s="1"/>
      <c r="Y71" s="1"/>
      <c r="Z71" s="47"/>
      <c r="AA71" s="1"/>
      <c r="AB71" s="1"/>
      <c r="AC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47"/>
      <c r="AA72" s="1"/>
      <c r="AB72" s="1"/>
      <c r="AC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47"/>
      <c r="AA73" s="1"/>
      <c r="AB73" s="1"/>
      <c r="AC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47"/>
      <c r="AA74" s="1"/>
      <c r="AB74" s="1"/>
      <c r="AC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47"/>
      <c r="AA75" s="1"/>
      <c r="AB75" s="1"/>
      <c r="AC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47"/>
      <c r="AA76" s="1"/>
      <c r="AB76" s="1"/>
      <c r="AC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47"/>
      <c r="AA77" s="1"/>
      <c r="AB77" s="1"/>
      <c r="AC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47"/>
      <c r="AA78" s="1"/>
      <c r="AB78" s="1"/>
      <c r="AC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47"/>
      <c r="AA79" s="1"/>
      <c r="AB79" s="1"/>
      <c r="AC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47"/>
      <c r="AA80" s="1"/>
      <c r="AB80" s="1"/>
      <c r="AC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47"/>
      <c r="AA81" s="1"/>
      <c r="AB81" s="1"/>
      <c r="AC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47"/>
      <c r="AA82" s="1"/>
      <c r="AB82" s="1"/>
      <c r="AC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47"/>
      <c r="AA83" s="1"/>
      <c r="AB83" s="1"/>
      <c r="AC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47"/>
      <c r="AA84" s="1"/>
      <c r="AB84" s="1"/>
      <c r="AC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47"/>
      <c r="AA85" s="1"/>
      <c r="AB85" s="1"/>
      <c r="AC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47"/>
      <c r="AA86" s="1"/>
      <c r="AB86" s="1"/>
      <c r="AC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47"/>
      <c r="AA87" s="1"/>
      <c r="AB87" s="1"/>
      <c r="AC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2"/>
      <c r="AA88" s="1"/>
      <c r="AB88" s="1"/>
      <c r="AC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2"/>
      <c r="AA89" s="1"/>
      <c r="AB89" s="1"/>
      <c r="AC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2"/>
      <c r="AA90" s="1"/>
      <c r="AB90" s="1"/>
      <c r="AC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2"/>
      <c r="AA91" s="1"/>
      <c r="AB91" s="1"/>
      <c r="AC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2"/>
      <c r="AA92" s="1"/>
      <c r="AB92" s="1"/>
      <c r="AC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2"/>
      <c r="AA93" s="1"/>
      <c r="AB93" s="1"/>
      <c r="AC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2"/>
      <c r="AA94" s="1"/>
      <c r="AB94" s="1"/>
      <c r="AC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2"/>
      <c r="AA95" s="1"/>
      <c r="AB95" s="1"/>
      <c r="AC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2"/>
      <c r="AA96" s="1"/>
      <c r="AB96" s="1"/>
      <c r="AC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2"/>
      <c r="AA97" s="1"/>
      <c r="AB97" s="1"/>
      <c r="AC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2"/>
      <c r="AA98" s="1"/>
      <c r="AB98" s="1"/>
      <c r="AC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2"/>
      <c r="AA99" s="1"/>
      <c r="AB99" s="1"/>
      <c r="AC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2"/>
      <c r="AA100" s="1"/>
      <c r="AB100" s="1"/>
      <c r="AC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2"/>
      <c r="AA101" s="1"/>
      <c r="AB101" s="1"/>
      <c r="AC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2"/>
      <c r="AA102" s="1"/>
      <c r="AB102" s="1"/>
      <c r="AC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2"/>
      <c r="AA103" s="1"/>
      <c r="AB103" s="1"/>
      <c r="AC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2"/>
      <c r="AA104" s="1"/>
      <c r="AB104" s="1"/>
      <c r="AC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2"/>
      <c r="AA105" s="1"/>
      <c r="AB105" s="1"/>
      <c r="AC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2"/>
      <c r="AA106" s="1"/>
      <c r="AB106" s="1"/>
      <c r="AC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2"/>
      <c r="AA107" s="1"/>
      <c r="AB107" s="1"/>
      <c r="AC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2"/>
      <c r="AA108" s="1"/>
      <c r="AB108" s="1"/>
      <c r="AC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2"/>
      <c r="AA109" s="1"/>
      <c r="AB109" s="1"/>
      <c r="AC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2"/>
      <c r="AA110" s="1"/>
      <c r="AB110" s="1"/>
      <c r="AC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2"/>
      <c r="AA111" s="1"/>
      <c r="AB111" s="1"/>
      <c r="AC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2"/>
      <c r="AA112" s="1"/>
      <c r="AB112" s="1"/>
      <c r="AC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2"/>
      <c r="AA113" s="1"/>
      <c r="AB113" s="1"/>
      <c r="AC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2"/>
      <c r="AA114" s="1"/>
      <c r="AB114" s="1"/>
      <c r="AC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2"/>
      <c r="AA115" s="1"/>
      <c r="AB115" s="1"/>
      <c r="AC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2"/>
      <c r="AA116" s="1"/>
      <c r="AB116" s="1"/>
      <c r="AC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2"/>
      <c r="AA117" s="1"/>
      <c r="AB117" s="1"/>
      <c r="AC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2"/>
      <c r="AA118" s="1"/>
      <c r="AB118" s="1"/>
      <c r="AC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2"/>
      <c r="AA119" s="1"/>
      <c r="AB119" s="1"/>
      <c r="AC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2"/>
      <c r="AA120" s="1"/>
      <c r="AB120" s="1"/>
      <c r="AC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2"/>
      <c r="AA121" s="1"/>
      <c r="AB121" s="1"/>
      <c r="AC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2"/>
      <c r="AA122" s="1"/>
      <c r="AB122" s="1"/>
      <c r="AC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2"/>
      <c r="AA123" s="1"/>
      <c r="AB123" s="1"/>
      <c r="AC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2"/>
      <c r="AA124" s="1"/>
      <c r="AB124" s="1"/>
      <c r="AC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2"/>
      <c r="AA125" s="1"/>
      <c r="AB125" s="1"/>
      <c r="AC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2"/>
      <c r="AA126" s="1"/>
      <c r="AB126" s="1"/>
      <c r="AC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2"/>
      <c r="AA127" s="1"/>
      <c r="AB127" s="1"/>
      <c r="AC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2"/>
      <c r="AA128" s="1"/>
      <c r="AB128" s="1"/>
      <c r="AC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2"/>
      <c r="AA129" s="1"/>
      <c r="AB129" s="1"/>
      <c r="AC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2"/>
      <c r="AA130" s="1"/>
      <c r="AB130" s="1"/>
      <c r="AC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2"/>
      <c r="AA131" s="1"/>
      <c r="AB131" s="1"/>
      <c r="AC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2"/>
      <c r="AA132" s="1"/>
      <c r="AB132" s="1"/>
      <c r="AC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2"/>
      <c r="AA133" s="1"/>
      <c r="AB133" s="1"/>
      <c r="AC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2"/>
      <c r="AA134" s="1"/>
      <c r="AB134" s="1"/>
      <c r="AC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2"/>
      <c r="AA135" s="1"/>
      <c r="AB135" s="1"/>
      <c r="AC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2"/>
      <c r="AA136" s="1"/>
      <c r="AB136" s="1"/>
      <c r="AC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2"/>
      <c r="AA137" s="1"/>
      <c r="AB137" s="1"/>
      <c r="AC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2"/>
      <c r="AA138" s="1"/>
      <c r="AB138" s="1"/>
      <c r="AC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2"/>
      <c r="AA139" s="1"/>
      <c r="AB139" s="1"/>
      <c r="AC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2"/>
      <c r="AA140" s="1"/>
      <c r="AB140" s="1"/>
      <c r="AC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2"/>
      <c r="AA141" s="1"/>
      <c r="AB141" s="1"/>
      <c r="AC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2"/>
      <c r="AA142" s="1"/>
      <c r="AB142" s="1"/>
      <c r="AC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2"/>
      <c r="AA143" s="1"/>
      <c r="AB143" s="1"/>
      <c r="AC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2"/>
      <c r="AA144" s="1"/>
      <c r="AB144" s="1"/>
      <c r="AC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2"/>
      <c r="AA145" s="1"/>
      <c r="AB145" s="1"/>
      <c r="AC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2"/>
      <c r="AA146" s="1"/>
      <c r="AB146" s="1"/>
      <c r="AC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2"/>
      <c r="AA147" s="1"/>
      <c r="AB147" s="1"/>
      <c r="AC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2"/>
      <c r="AA148" s="1"/>
      <c r="AB148" s="1"/>
      <c r="AC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2"/>
      <c r="AA149" s="1"/>
      <c r="AB149" s="1"/>
      <c r="AC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2"/>
      <c r="AA150" s="1"/>
      <c r="AB150" s="1"/>
      <c r="AC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2"/>
      <c r="AA151" s="1"/>
      <c r="AB151" s="1"/>
      <c r="AC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2"/>
      <c r="AA152" s="1"/>
      <c r="AB152" s="1"/>
      <c r="AC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2"/>
      <c r="AA153" s="1"/>
      <c r="AB153" s="1"/>
      <c r="AC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2"/>
      <c r="AA154" s="1"/>
      <c r="AB154" s="1"/>
      <c r="AC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2"/>
      <c r="AA155" s="1"/>
      <c r="AB155" s="1"/>
      <c r="AC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2"/>
      <c r="AA156" s="1"/>
      <c r="AB156" s="1"/>
      <c r="AC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2"/>
      <c r="AA157" s="1"/>
      <c r="AB157" s="1"/>
      <c r="AC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2"/>
      <c r="AA158" s="1"/>
      <c r="AB158" s="1"/>
      <c r="AC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2"/>
      <c r="AA159" s="1"/>
      <c r="AB159" s="1"/>
      <c r="AC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2"/>
      <c r="AA160" s="1"/>
      <c r="AB160" s="1"/>
      <c r="AC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2"/>
      <c r="AA161" s="1"/>
      <c r="AB161" s="1"/>
      <c r="AC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2"/>
      <c r="AA162" s="1"/>
      <c r="AB162" s="1"/>
      <c r="AC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2"/>
      <c r="AA163" s="1"/>
      <c r="AB163" s="1"/>
      <c r="AC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2"/>
      <c r="AA164" s="1"/>
      <c r="AB164" s="1"/>
      <c r="AC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2"/>
      <c r="AA165" s="1"/>
      <c r="AB165" s="1"/>
      <c r="AC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2"/>
      <c r="AA166" s="1"/>
      <c r="AB166" s="1"/>
      <c r="AC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2"/>
      <c r="AA167" s="1"/>
      <c r="AB167" s="1"/>
      <c r="AC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2"/>
      <c r="AA168" s="1"/>
      <c r="AB168" s="1"/>
      <c r="AC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2"/>
      <c r="AA169" s="1"/>
      <c r="AB169" s="1"/>
      <c r="AC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2"/>
      <c r="AA170" s="1"/>
      <c r="AB170" s="1"/>
      <c r="AC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2"/>
      <c r="AA171" s="1"/>
      <c r="AB171" s="1"/>
      <c r="AC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2"/>
      <c r="AA172" s="1"/>
      <c r="AB172" s="1"/>
      <c r="AC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2"/>
      <c r="AA173" s="1"/>
      <c r="AB173" s="1"/>
      <c r="AC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2"/>
      <c r="AA174" s="1"/>
      <c r="AB174" s="1"/>
      <c r="AC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2"/>
      <c r="AA175" s="1"/>
      <c r="AB175" s="1"/>
      <c r="AC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2"/>
      <c r="AA176" s="1"/>
      <c r="AB176" s="1"/>
      <c r="AC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2"/>
      <c r="AA177" s="1"/>
      <c r="AB177" s="1"/>
      <c r="AC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2"/>
      <c r="AA178" s="1"/>
      <c r="AB178" s="1"/>
      <c r="AC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2"/>
      <c r="AA179" s="1"/>
      <c r="AB179" s="1"/>
      <c r="AC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2"/>
      <c r="AA180" s="1"/>
      <c r="AB180" s="1"/>
      <c r="AC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2"/>
      <c r="AA181" s="1"/>
      <c r="AB181" s="1"/>
      <c r="AC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2"/>
      <c r="AA182" s="1"/>
      <c r="AB182" s="1"/>
      <c r="AC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2"/>
      <c r="AA183" s="1"/>
      <c r="AB183" s="1"/>
      <c r="AC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2"/>
      <c r="AA184" s="1"/>
      <c r="AB184" s="1"/>
      <c r="AC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2"/>
      <c r="AA185" s="1"/>
      <c r="AB185" s="1"/>
      <c r="AC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2"/>
      <c r="AA186" s="1"/>
      <c r="AB186" s="1"/>
      <c r="AC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2"/>
      <c r="AA187" s="1"/>
      <c r="AB187" s="1"/>
      <c r="AC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2"/>
      <c r="AA188" s="1"/>
      <c r="AB188" s="1"/>
      <c r="AC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2"/>
      <c r="AA189" s="1"/>
      <c r="AB189" s="1"/>
      <c r="AC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2"/>
      <c r="AA190" s="1"/>
      <c r="AB190" s="1"/>
      <c r="AC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2"/>
      <c r="AA191" s="1"/>
      <c r="AB191" s="1"/>
      <c r="AC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2"/>
      <c r="AA192" s="1"/>
      <c r="AB192" s="1"/>
      <c r="AC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2"/>
      <c r="AA193" s="1"/>
      <c r="AB193" s="1"/>
      <c r="AC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2"/>
      <c r="AA194" s="1"/>
      <c r="AB194" s="1"/>
      <c r="AC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2"/>
      <c r="AA195" s="1"/>
      <c r="AB195" s="1"/>
      <c r="AC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2"/>
      <c r="AA196" s="1"/>
      <c r="AB196" s="1"/>
      <c r="AC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2"/>
      <c r="AA197" s="1"/>
      <c r="AB197" s="1"/>
      <c r="AC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2"/>
      <c r="AA198" s="1"/>
      <c r="AB198" s="1"/>
      <c r="AC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2"/>
      <c r="AA199" s="1"/>
      <c r="AB199" s="1"/>
      <c r="AC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2"/>
      <c r="AA200" s="1"/>
      <c r="AB200" s="1"/>
      <c r="AC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2"/>
      <c r="AA201" s="1"/>
      <c r="AB201" s="1"/>
      <c r="AC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2"/>
      <c r="AA202" s="1"/>
      <c r="AB202" s="1"/>
      <c r="AC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2"/>
      <c r="AA203" s="1"/>
      <c r="AB203" s="1"/>
      <c r="AC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2"/>
      <c r="AA204" s="1"/>
      <c r="AB204" s="1"/>
      <c r="AC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2"/>
      <c r="AA205" s="1"/>
      <c r="AB205" s="1"/>
      <c r="AC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2"/>
      <c r="AA206" s="1"/>
      <c r="AB206" s="1"/>
      <c r="AC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2"/>
      <c r="AA207" s="1"/>
      <c r="AB207" s="1"/>
      <c r="AC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2"/>
      <c r="AA208" s="1"/>
      <c r="AB208" s="1"/>
      <c r="AC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2"/>
      <c r="AA209" s="1"/>
      <c r="AB209" s="1"/>
      <c r="AC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2"/>
      <c r="AA210" s="1"/>
      <c r="AB210" s="1"/>
      <c r="AC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2"/>
      <c r="AA211" s="1"/>
      <c r="AB211" s="1"/>
      <c r="AC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2"/>
      <c r="AA212" s="1"/>
      <c r="AB212" s="1"/>
      <c r="AC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2"/>
      <c r="AA213" s="1"/>
      <c r="AB213" s="1"/>
      <c r="AC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2"/>
      <c r="AA214" s="1"/>
      <c r="AB214" s="1"/>
      <c r="AC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2"/>
      <c r="AA215" s="1"/>
      <c r="AB215" s="1"/>
      <c r="AC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2"/>
      <c r="AA216" s="1"/>
      <c r="AB216" s="1"/>
      <c r="AC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2"/>
      <c r="AA217" s="1"/>
      <c r="AB217" s="1"/>
      <c r="AC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2"/>
      <c r="AA218" s="1"/>
      <c r="AB218" s="1"/>
      <c r="AC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2"/>
      <c r="AA219" s="1"/>
      <c r="AB219" s="1"/>
      <c r="AC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2"/>
      <c r="AA220" s="1"/>
      <c r="AB220" s="1"/>
      <c r="AC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2"/>
      <c r="AA221" s="1"/>
      <c r="AB221" s="1"/>
      <c r="AC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2"/>
      <c r="AA222" s="1"/>
      <c r="AB222" s="1"/>
      <c r="AC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2"/>
      <c r="AA223" s="1"/>
      <c r="AB223" s="1"/>
      <c r="AC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2"/>
      <c r="AA224" s="1"/>
      <c r="AB224" s="1"/>
      <c r="AC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2"/>
      <c r="AA225" s="1"/>
      <c r="AB225" s="1"/>
      <c r="AC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2"/>
      <c r="AA226" s="1"/>
      <c r="AB226" s="1"/>
      <c r="AC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2"/>
      <c r="AA227" s="1"/>
      <c r="AB227" s="1"/>
      <c r="AC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2"/>
      <c r="AA228" s="1"/>
      <c r="AB228" s="1"/>
      <c r="AC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2"/>
      <c r="AA229" s="1"/>
      <c r="AB229" s="1"/>
      <c r="AC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2"/>
      <c r="AA230" s="1"/>
      <c r="AB230" s="1"/>
      <c r="AC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2"/>
      <c r="AA231" s="1"/>
      <c r="AB231" s="1"/>
      <c r="AC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2"/>
      <c r="AA232" s="1"/>
      <c r="AB232" s="1"/>
      <c r="AC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2"/>
      <c r="AA233" s="1"/>
      <c r="AB233" s="1"/>
      <c r="AC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2"/>
      <c r="AA234" s="1"/>
      <c r="AB234" s="1"/>
      <c r="AC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2"/>
      <c r="AA235" s="1"/>
      <c r="AB235" s="1"/>
      <c r="AC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2"/>
      <c r="AA236" s="1"/>
      <c r="AB236" s="1"/>
      <c r="AC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2"/>
      <c r="AA237" s="1"/>
      <c r="AB237" s="1"/>
      <c r="AC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2"/>
      <c r="AA238" s="1"/>
      <c r="AB238" s="1"/>
      <c r="AC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mergeCells count="11">
    <mergeCell ref="Y2:Y3"/>
    <mergeCell ref="Z2:Z3"/>
    <mergeCell ref="A38:B38"/>
    <mergeCell ref="A39:B39"/>
    <mergeCell ref="R2:R3"/>
    <mergeCell ref="S2:S3"/>
    <mergeCell ref="T2:T3"/>
    <mergeCell ref="U2:U3"/>
    <mergeCell ref="V2:V3"/>
    <mergeCell ref="W2:W3"/>
    <mergeCell ref="X2:X3"/>
  </mergeCells>
  <printOptions/>
  <pageMargins bottom="1.0" footer="0.0" header="0.0" left="0.75" right="0.75" top="1.0"/>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23.0"/>
    <col customWidth="1" min="2" max="2" width="12.67"/>
    <col customWidth="1" min="3" max="3" width="11.78"/>
    <col customWidth="1" min="4" max="6" width="10.44"/>
    <col customWidth="1" min="7" max="7" width="11.33"/>
    <col customWidth="1" min="8" max="8" width="10.44"/>
    <col customWidth="1" min="9" max="9" width="12.33"/>
    <col customWidth="1" min="10" max="11" width="10.44"/>
    <col customWidth="1" min="12" max="12" width="10.78"/>
    <col customWidth="1" min="13" max="13" width="10.44"/>
    <col customWidth="1" min="14" max="14" width="11.67"/>
    <col customWidth="1" min="15" max="15" width="10.44"/>
    <col customWidth="1" min="16" max="16" width="12.0"/>
    <col customWidth="1" min="17" max="17" width="10.44"/>
    <col customWidth="1" min="18" max="18" width="6.78"/>
    <col customWidth="1" min="19" max="19" width="7.0"/>
    <col customWidth="1" min="20" max="20" width="6.78"/>
    <col customWidth="1" min="21" max="22" width="8.0"/>
    <col customWidth="1" min="23" max="25" width="9.33"/>
    <col customWidth="1" min="26" max="26" width="10.78"/>
    <col customWidth="1" min="27" max="27" width="10.44"/>
    <col customWidth="1" min="28" max="29" width="11.11"/>
  </cols>
  <sheetData>
    <row r="1" ht="15.75" customHeight="1">
      <c r="A1" s="1"/>
      <c r="B1" s="1"/>
      <c r="C1" s="1"/>
      <c r="D1" s="1"/>
      <c r="E1" s="1"/>
      <c r="F1" s="1"/>
      <c r="G1" s="1"/>
      <c r="H1" s="1"/>
      <c r="I1" s="1"/>
      <c r="J1" s="1"/>
      <c r="K1" s="1"/>
      <c r="L1" s="1"/>
      <c r="M1" s="1"/>
      <c r="N1" s="1"/>
      <c r="O1" s="1"/>
      <c r="P1" s="1"/>
      <c r="Q1" s="1"/>
      <c r="R1" s="1"/>
      <c r="S1" s="1"/>
      <c r="T1" s="1"/>
      <c r="U1" s="1"/>
      <c r="V1" s="1"/>
      <c r="W1" s="1"/>
      <c r="X1" s="1"/>
      <c r="Y1" s="1"/>
      <c r="Z1" s="2"/>
      <c r="AA1" s="1"/>
      <c r="AB1" s="1"/>
      <c r="AC1" s="1"/>
    </row>
    <row r="2" ht="48.0" customHeight="1">
      <c r="A2" s="3" t="s">
        <v>0</v>
      </c>
      <c r="B2" s="4" t="s">
        <v>1</v>
      </c>
      <c r="C2" s="5"/>
      <c r="D2" s="5"/>
      <c r="E2" s="5"/>
      <c r="F2" s="5"/>
      <c r="G2" s="5"/>
      <c r="H2" s="5"/>
      <c r="I2" s="5"/>
      <c r="J2" s="5"/>
      <c r="K2" s="5"/>
      <c r="L2" s="5"/>
      <c r="M2" s="6" t="s">
        <v>12</v>
      </c>
      <c r="N2" s="6" t="s">
        <v>13</v>
      </c>
      <c r="O2" s="6" t="s">
        <v>14</v>
      </c>
      <c r="P2" s="6" t="s">
        <v>15</v>
      </c>
      <c r="Q2" s="7" t="s">
        <v>16</v>
      </c>
      <c r="R2" s="8" t="e">
        <v>#N/A</v>
      </c>
      <c r="S2" s="9" t="s">
        <v>17</v>
      </c>
      <c r="T2" s="10" t="s">
        <v>18</v>
      </c>
      <c r="U2" s="11" t="s">
        <v>19</v>
      </c>
      <c r="V2" s="12" t="s">
        <v>20</v>
      </c>
      <c r="W2" s="54" t="s">
        <v>37</v>
      </c>
      <c r="X2" s="54" t="s">
        <v>46</v>
      </c>
      <c r="Y2" s="54" t="s">
        <v>49</v>
      </c>
      <c r="Z2" s="14" t="s">
        <v>22</v>
      </c>
      <c r="AA2" s="86" t="s">
        <v>64</v>
      </c>
      <c r="AB2" s="98" t="s">
        <v>63</v>
      </c>
      <c r="AC2" s="1"/>
    </row>
    <row r="3" ht="27.0" customHeight="1">
      <c r="A3" s="3"/>
      <c r="B3" s="17" t="s">
        <v>24</v>
      </c>
      <c r="C3" s="18">
        <f>'Unit 5'!C39</f>
        <v>4</v>
      </c>
      <c r="D3" s="18">
        <f>'Unit 5'!D39</f>
        <v>4</v>
      </c>
      <c r="E3" s="18">
        <f>'Unit 5'!E39</f>
        <v>5</v>
      </c>
      <c r="F3" s="18">
        <f>'Unit 5'!F39</f>
        <v>4</v>
      </c>
      <c r="G3" s="18">
        <f>'Unit 5'!G39</f>
        <v>4</v>
      </c>
      <c r="H3" s="18">
        <f>'Unit 5'!H39</f>
        <v>4</v>
      </c>
      <c r="I3" s="18">
        <f>'Unit 5'!I39</f>
        <v>4</v>
      </c>
      <c r="J3" s="18">
        <f>'Unit 5'!J39</f>
        <v>4</v>
      </c>
      <c r="K3" s="18">
        <f>'Unit 5'!K39</f>
        <v>4</v>
      </c>
      <c r="L3" s="19"/>
      <c r="M3" s="20">
        <f>COUNTIF(D3:L3,5)</f>
        <v>1</v>
      </c>
      <c r="N3" s="20">
        <f>COUNTIF(D3:L3,4)</f>
        <v>7</v>
      </c>
      <c r="O3" s="20">
        <f>COUNTIF(D3:L3,3)</f>
        <v>0</v>
      </c>
      <c r="P3" s="20">
        <f>COUNTIF(D3:L3,2)</f>
        <v>0</v>
      </c>
      <c r="Q3" s="21">
        <f>COUNTIF(D3:L3,1)</f>
        <v>0</v>
      </c>
      <c r="R3" s="22"/>
      <c r="S3" s="22"/>
      <c r="T3" s="22"/>
      <c r="U3" s="22"/>
      <c r="V3" s="22"/>
      <c r="W3" s="22"/>
      <c r="X3" s="22"/>
      <c r="Y3" s="22"/>
      <c r="Z3" s="23"/>
      <c r="AA3" s="24">
        <f>average(C3:L3)</f>
        <v>4.111111111</v>
      </c>
      <c r="AB3" s="97">
        <f>'Unit 5'!AA3</f>
        <v>3.555555556</v>
      </c>
      <c r="AC3" s="1"/>
    </row>
    <row r="4" ht="15.75" customHeight="1">
      <c r="A4" s="25" t="str">
        <f>'Unit 5'!A4</f>
        <v/>
      </c>
      <c r="B4" s="26" t="str">
        <f>'Unit 5'!B4</f>
        <v/>
      </c>
      <c r="C4" s="61"/>
      <c r="D4" s="61"/>
      <c r="E4" s="61"/>
      <c r="F4" s="61"/>
      <c r="G4" s="61"/>
      <c r="H4" s="61"/>
      <c r="I4" s="61"/>
      <c r="J4" s="61"/>
      <c r="K4" s="62"/>
      <c r="L4" s="27"/>
      <c r="M4" s="20">
        <f t="shared" ref="M4:M34" si="1">COUNTIF(C4:L4,5)</f>
        <v>0</v>
      </c>
      <c r="N4" s="20">
        <f t="shared" ref="N4:N34" si="2">COUNTIF(C4:L4,4)</f>
        <v>0</v>
      </c>
      <c r="O4" s="20">
        <f t="shared" ref="O4:O34" si="3">COUNTIF(C4:L4,3)</f>
        <v>0</v>
      </c>
      <c r="P4" s="20">
        <f t="shared" ref="P4:P34" si="4">COUNTIF(C4:L4,2)</f>
        <v>0</v>
      </c>
      <c r="Q4" s="21">
        <f t="shared" ref="Q4:Q34" si="5">COUNTIF(C4:L4,1)</f>
        <v>0</v>
      </c>
      <c r="R4" s="29">
        <f t="shared" ref="R4:R34" si="6">COUNTIF($C4:$L4,0)</f>
        <v>0</v>
      </c>
      <c r="S4" s="30">
        <f t="array" ref="S4">SUMPRODUCT(--(C4:L4=$C$3:$L$3-3))</f>
        <v>0</v>
      </c>
      <c r="T4" s="31">
        <f t="array" ref="T4">SUMPRODUCT(--(C4:L4=$C$3:$L$3-2))</f>
        <v>0</v>
      </c>
      <c r="U4" s="66">
        <f t="array" ref="U4">SUMPRODUCT(--(C4:K4=$C$3:$K$3-1))</f>
        <v>0</v>
      </c>
      <c r="V4" s="67">
        <f t="array" ref="V4">SUMPRODUCT(--(C4:K4=$C$3:$K$3))</f>
        <v>0</v>
      </c>
      <c r="W4" s="68">
        <f t="array" ref="W4">SUMPRODUCT(--(C4:K4=$C$3:$K$3+1))</f>
        <v>0</v>
      </c>
      <c r="X4" s="68">
        <f t="array" ref="X4">SUMPRODUCT(--(C4:K4=$C$3:$K$3+2))</f>
        <v>0</v>
      </c>
      <c r="Y4" s="69">
        <f t="array" ref="Y4">SUM(SUMPRODUCT(--(C4:K4=$C$3:$K$3+3)))</f>
        <v>0</v>
      </c>
      <c r="Z4" s="35" t="str">
        <f t="shared" ref="Z4:Z33" si="7">IF(R4&gt;0, "F", IF(AND(W4+X4+Y4&gt;=3, U4=0), "A+", IF(V4+W4+X4+Y4=9, "A", IF(AND(V4+W4+X4+Y4=8, U4=1, T4=0), "A-", IF(AND(T4=0, V4+W4+X4+Y4&gt;=6, V4+W4+X4+Y4&lt;=7, U4&gt;=2, U4&lt;=3), "B+", IF(AND(T4=0, V4+W4+X4+Y4&gt;=4, V4+W4+X4+Y4&lt;=5, U4&gt;=4, U4&lt;=5), "B", IF(AND(T4=0, U4&gt;=5), "B-", IF(AND(T4&gt;=1, T4&lt;=2), "C+", IF(AND(T4&gt;=3, T4&lt;=5), "C", IF(AND(T4&gt;=5, T4&lt;=8), "C-", "D" ) ) ) ) ) ) ) ) ) )</f>
        <v>D</v>
      </c>
      <c r="AA4" s="24" t="str">
        <f t="shared" ref="AA4:AA33" si="8">AVERAGE(C4:L4)</f>
        <v>#DIV/0!</v>
      </c>
      <c r="AB4" s="97" t="str">
        <f>'Unit 5'!AA4</f>
        <v>#DIV/0!</v>
      </c>
      <c r="AC4" s="1"/>
    </row>
    <row r="5" ht="21.0" customHeight="1">
      <c r="A5" s="25" t="str">
        <f>'Unit 5'!A5</f>
        <v/>
      </c>
      <c r="B5" s="26" t="str">
        <f>'Unit 5'!B5</f>
        <v/>
      </c>
      <c r="C5" s="61"/>
      <c r="D5" s="61"/>
      <c r="E5" s="61"/>
      <c r="F5" s="61"/>
      <c r="G5" s="61"/>
      <c r="H5" s="61"/>
      <c r="I5" s="61"/>
      <c r="J5" s="61"/>
      <c r="K5" s="62"/>
      <c r="L5" s="27"/>
      <c r="M5" s="20">
        <f t="shared" si="1"/>
        <v>0</v>
      </c>
      <c r="N5" s="20">
        <f t="shared" si="2"/>
        <v>0</v>
      </c>
      <c r="O5" s="20">
        <f t="shared" si="3"/>
        <v>0</v>
      </c>
      <c r="P5" s="20">
        <f t="shared" si="4"/>
        <v>0</v>
      </c>
      <c r="Q5" s="21">
        <f t="shared" si="5"/>
        <v>0</v>
      </c>
      <c r="R5" s="29">
        <f t="shared" si="6"/>
        <v>0</v>
      </c>
      <c r="S5" s="30">
        <f t="array" ref="S5">SUMPRODUCT(--(C5:L5=$C$3:$L$3-3))</f>
        <v>0</v>
      </c>
      <c r="T5" s="31">
        <f t="array" ref="T5">SUMPRODUCT(--(C5:L5=$C$3:$L$3-2))</f>
        <v>0</v>
      </c>
      <c r="U5" s="66">
        <f t="array" ref="U5">SUMPRODUCT(--(C5:K5=$C$3:$K$3-1))</f>
        <v>0</v>
      </c>
      <c r="V5" s="67">
        <f t="array" ref="V5">SUMPRODUCT(--(C5:K5=$C$3:$K$3))</f>
        <v>0</v>
      </c>
      <c r="W5" s="68">
        <f t="array" ref="W5">SUMPRODUCT(--(C5:K5=$C$3:$K$3+1))</f>
        <v>0</v>
      </c>
      <c r="X5" s="68">
        <f t="array" ref="X5">SUMPRODUCT(--(C5:K5=$C$3:$K$3+2))</f>
        <v>0</v>
      </c>
      <c r="Y5" s="69">
        <f t="array" ref="Y5">SUM(SUMPRODUCT(--(C5:K5=$C$3:$K$3+3)))</f>
        <v>0</v>
      </c>
      <c r="Z5" s="35" t="str">
        <f t="shared" si="7"/>
        <v>D</v>
      </c>
      <c r="AA5" s="24" t="str">
        <f t="shared" si="8"/>
        <v>#DIV/0!</v>
      </c>
      <c r="AB5" s="97" t="str">
        <f>'Unit 5'!AA5</f>
        <v>#DIV/0!</v>
      </c>
      <c r="AC5" s="1"/>
    </row>
    <row r="6" ht="15.75" customHeight="1">
      <c r="A6" s="25" t="str">
        <f>'Unit 5'!A6</f>
        <v/>
      </c>
      <c r="B6" s="26" t="str">
        <f>'Unit 5'!B6</f>
        <v/>
      </c>
      <c r="C6" s="61"/>
      <c r="D6" s="61"/>
      <c r="E6" s="61"/>
      <c r="F6" s="61"/>
      <c r="G6" s="61"/>
      <c r="H6" s="61"/>
      <c r="I6" s="61"/>
      <c r="J6" s="61"/>
      <c r="K6" s="62"/>
      <c r="L6" s="27"/>
      <c r="M6" s="20">
        <f t="shared" si="1"/>
        <v>0</v>
      </c>
      <c r="N6" s="20">
        <f t="shared" si="2"/>
        <v>0</v>
      </c>
      <c r="O6" s="20">
        <f t="shared" si="3"/>
        <v>0</v>
      </c>
      <c r="P6" s="20">
        <f t="shared" si="4"/>
        <v>0</v>
      </c>
      <c r="Q6" s="21">
        <f t="shared" si="5"/>
        <v>0</v>
      </c>
      <c r="R6" s="29">
        <f t="shared" si="6"/>
        <v>0</v>
      </c>
      <c r="S6" s="30">
        <f t="array" ref="S6">SUMPRODUCT(--(C6:L6=$C$3:$L$3-3))</f>
        <v>0</v>
      </c>
      <c r="T6" s="31">
        <f t="array" ref="T6">SUMPRODUCT(--(C6:L6=$C$3:$L$3-2))</f>
        <v>0</v>
      </c>
      <c r="U6" s="66">
        <f t="array" ref="U6">SUMPRODUCT(--(C6:K6=$C$3:$K$3-1))</f>
        <v>0</v>
      </c>
      <c r="V6" s="67">
        <f t="array" ref="V6">SUMPRODUCT(--(C6:K6=$C$3:$K$3))</f>
        <v>0</v>
      </c>
      <c r="W6" s="68">
        <f t="array" ref="W6">SUMPRODUCT(--(C6:K6=$C$3:$K$3+1))</f>
        <v>0</v>
      </c>
      <c r="X6" s="68">
        <f t="array" ref="X6">SUMPRODUCT(--(C6:K6=$C$3:$K$3+2))</f>
        <v>0</v>
      </c>
      <c r="Y6" s="69">
        <f t="array" ref="Y6">SUM(SUMPRODUCT(--(C6:K6=$C$3:$K$3+3)))</f>
        <v>0</v>
      </c>
      <c r="Z6" s="35" t="str">
        <f t="shared" si="7"/>
        <v>D</v>
      </c>
      <c r="AA6" s="24" t="str">
        <f t="shared" si="8"/>
        <v>#DIV/0!</v>
      </c>
      <c r="AB6" s="97" t="str">
        <f>'Unit 5'!AA6</f>
        <v>#DIV/0!</v>
      </c>
      <c r="AC6" s="1"/>
    </row>
    <row r="7" ht="15.75" customHeight="1">
      <c r="A7" s="25" t="str">
        <f>'Unit 5'!A7</f>
        <v/>
      </c>
      <c r="B7" s="26" t="str">
        <f>'Unit 5'!B7</f>
        <v/>
      </c>
      <c r="C7" s="61"/>
      <c r="D7" s="61"/>
      <c r="E7" s="61"/>
      <c r="F7" s="61"/>
      <c r="G7" s="61"/>
      <c r="H7" s="61"/>
      <c r="I7" s="61"/>
      <c r="J7" s="61"/>
      <c r="K7" s="62"/>
      <c r="L7" s="27"/>
      <c r="M7" s="20">
        <f t="shared" si="1"/>
        <v>0</v>
      </c>
      <c r="N7" s="20">
        <f t="shared" si="2"/>
        <v>0</v>
      </c>
      <c r="O7" s="20">
        <f t="shared" si="3"/>
        <v>0</v>
      </c>
      <c r="P7" s="20">
        <f t="shared" si="4"/>
        <v>0</v>
      </c>
      <c r="Q7" s="21">
        <f t="shared" si="5"/>
        <v>0</v>
      </c>
      <c r="R7" s="29">
        <f t="shared" si="6"/>
        <v>0</v>
      </c>
      <c r="S7" s="30">
        <f t="array" ref="S7">SUMPRODUCT(--(C7:L7=$C$3:$L$3-3))</f>
        <v>0</v>
      </c>
      <c r="T7" s="31">
        <f t="array" ref="T7">SUMPRODUCT(--(C7:L7=$C$3:$L$3-2))</f>
        <v>0</v>
      </c>
      <c r="U7" s="66">
        <f t="array" ref="U7">SUMPRODUCT(--(C7:K7=$C$3:$K$3-1))</f>
        <v>0</v>
      </c>
      <c r="V7" s="67">
        <f t="array" ref="V7">SUMPRODUCT(--(C7:K7=$C$3:$K$3))</f>
        <v>0</v>
      </c>
      <c r="W7" s="68">
        <f t="array" ref="W7">SUMPRODUCT(--(C7:K7=$C$3:$K$3+1))</f>
        <v>0</v>
      </c>
      <c r="X7" s="68">
        <f t="array" ref="X7">SUMPRODUCT(--(C7:K7=$C$3:$K$3+2))</f>
        <v>0</v>
      </c>
      <c r="Y7" s="69">
        <f t="array" ref="Y7">SUM(SUMPRODUCT(--(C7:K7=$C$3:$K$3+3)))</f>
        <v>0</v>
      </c>
      <c r="Z7" s="35" t="str">
        <f t="shared" si="7"/>
        <v>D</v>
      </c>
      <c r="AA7" s="24" t="str">
        <f t="shared" si="8"/>
        <v>#DIV/0!</v>
      </c>
      <c r="AB7" s="97" t="str">
        <f>'Unit 5'!AA7</f>
        <v>#DIV/0!</v>
      </c>
      <c r="AC7" s="1"/>
    </row>
    <row r="8" ht="15.75" customHeight="1">
      <c r="A8" s="25" t="str">
        <f>'Unit 5'!A8</f>
        <v/>
      </c>
      <c r="B8" s="26" t="str">
        <f>'Unit 5'!B8</f>
        <v/>
      </c>
      <c r="C8" s="61"/>
      <c r="D8" s="61"/>
      <c r="E8" s="61"/>
      <c r="F8" s="61"/>
      <c r="G8" s="61"/>
      <c r="H8" s="61"/>
      <c r="I8" s="61"/>
      <c r="J8" s="61"/>
      <c r="K8" s="62"/>
      <c r="L8" s="27"/>
      <c r="M8" s="20">
        <f t="shared" si="1"/>
        <v>0</v>
      </c>
      <c r="N8" s="20">
        <f t="shared" si="2"/>
        <v>0</v>
      </c>
      <c r="O8" s="20">
        <f t="shared" si="3"/>
        <v>0</v>
      </c>
      <c r="P8" s="20">
        <f t="shared" si="4"/>
        <v>0</v>
      </c>
      <c r="Q8" s="21">
        <f t="shared" si="5"/>
        <v>0</v>
      </c>
      <c r="R8" s="29">
        <f t="shared" si="6"/>
        <v>0</v>
      </c>
      <c r="S8" s="30">
        <f t="array" ref="S8">SUMPRODUCT(--(C8:L8=$C$3:$L$3-3))</f>
        <v>0</v>
      </c>
      <c r="T8" s="31">
        <f t="array" ref="T8">SUMPRODUCT(--(C8:L8=$C$3:$L$3-2))</f>
        <v>0</v>
      </c>
      <c r="U8" s="66">
        <f t="array" ref="U8">SUMPRODUCT(--(C8:K8=$C$3:$K$3-1))</f>
        <v>0</v>
      </c>
      <c r="V8" s="67">
        <f t="array" ref="V8">SUMPRODUCT(--(C8:K8=$C$3:$K$3))</f>
        <v>0</v>
      </c>
      <c r="W8" s="68">
        <f t="array" ref="W8">SUMPRODUCT(--(C8:K8=$C$3:$K$3+1))</f>
        <v>0</v>
      </c>
      <c r="X8" s="68">
        <f t="array" ref="X8">SUMPRODUCT(--(C8:K8=$C$3:$K$3+2))</f>
        <v>0</v>
      </c>
      <c r="Y8" s="69">
        <f t="array" ref="Y8">SUM(SUMPRODUCT(--(C8:K8=$C$3:$K$3+3)))</f>
        <v>0</v>
      </c>
      <c r="Z8" s="35" t="str">
        <f t="shared" si="7"/>
        <v>D</v>
      </c>
      <c r="AA8" s="24" t="str">
        <f t="shared" si="8"/>
        <v>#DIV/0!</v>
      </c>
      <c r="AB8" s="97" t="str">
        <f>'Unit 5'!AA8</f>
        <v>#DIV/0!</v>
      </c>
      <c r="AC8" s="1"/>
    </row>
    <row r="9" ht="15.75" customHeight="1">
      <c r="A9" s="25" t="str">
        <f>'Unit 5'!A9</f>
        <v/>
      </c>
      <c r="B9" s="26" t="str">
        <f>'Unit 5'!B9</f>
        <v/>
      </c>
      <c r="C9" s="61"/>
      <c r="D9" s="61"/>
      <c r="E9" s="61"/>
      <c r="F9" s="61"/>
      <c r="G9" s="61"/>
      <c r="H9" s="61"/>
      <c r="I9" s="61"/>
      <c r="J9" s="61"/>
      <c r="K9" s="62"/>
      <c r="L9" s="27"/>
      <c r="M9" s="20">
        <f t="shared" si="1"/>
        <v>0</v>
      </c>
      <c r="N9" s="20">
        <f t="shared" si="2"/>
        <v>0</v>
      </c>
      <c r="O9" s="20">
        <f t="shared" si="3"/>
        <v>0</v>
      </c>
      <c r="P9" s="20">
        <f t="shared" si="4"/>
        <v>0</v>
      </c>
      <c r="Q9" s="21">
        <f t="shared" si="5"/>
        <v>0</v>
      </c>
      <c r="R9" s="29">
        <f t="shared" si="6"/>
        <v>0</v>
      </c>
      <c r="S9" s="30">
        <f t="array" ref="S9">SUMPRODUCT(--(C9:L9=$C$3:$L$3-3))</f>
        <v>0</v>
      </c>
      <c r="T9" s="31">
        <f t="array" ref="T9">SUMPRODUCT(--(C9:L9=$C$3:$L$3-2))</f>
        <v>0</v>
      </c>
      <c r="U9" s="66">
        <f t="array" ref="U9">SUMPRODUCT(--(C9:K9=$C$3:$K$3-1))</f>
        <v>0</v>
      </c>
      <c r="V9" s="67">
        <f t="array" ref="V9">SUMPRODUCT(--(C9:K9=$C$3:$K$3))</f>
        <v>0</v>
      </c>
      <c r="W9" s="68">
        <f t="array" ref="W9">SUMPRODUCT(--(C9:K9=$C$3:$K$3+1))</f>
        <v>0</v>
      </c>
      <c r="X9" s="68">
        <f t="array" ref="X9">SUMPRODUCT(--(C9:K9=$C$3:$K$3+2))</f>
        <v>0</v>
      </c>
      <c r="Y9" s="69">
        <f t="array" ref="Y9">SUM(SUMPRODUCT(--(C9:K9=$C$3:$K$3+3)))</f>
        <v>0</v>
      </c>
      <c r="Z9" s="35" t="str">
        <f t="shared" si="7"/>
        <v>D</v>
      </c>
      <c r="AA9" s="24" t="str">
        <f t="shared" si="8"/>
        <v>#DIV/0!</v>
      </c>
      <c r="AB9" s="97" t="str">
        <f>'Unit 5'!AA9</f>
        <v>#DIV/0!</v>
      </c>
      <c r="AC9" s="1"/>
    </row>
    <row r="10" ht="15.75" customHeight="1">
      <c r="A10" s="25" t="str">
        <f>'Unit 5'!A10</f>
        <v/>
      </c>
      <c r="B10" s="26" t="str">
        <f>'Unit 5'!B10</f>
        <v/>
      </c>
      <c r="C10" s="61"/>
      <c r="D10" s="61"/>
      <c r="E10" s="61"/>
      <c r="F10" s="61"/>
      <c r="G10" s="61"/>
      <c r="H10" s="61"/>
      <c r="I10" s="61"/>
      <c r="J10" s="61"/>
      <c r="K10" s="62"/>
      <c r="L10" s="27"/>
      <c r="M10" s="20">
        <f t="shared" si="1"/>
        <v>0</v>
      </c>
      <c r="N10" s="20">
        <f t="shared" si="2"/>
        <v>0</v>
      </c>
      <c r="O10" s="20">
        <f t="shared" si="3"/>
        <v>0</v>
      </c>
      <c r="P10" s="20">
        <f t="shared" si="4"/>
        <v>0</v>
      </c>
      <c r="Q10" s="21">
        <f t="shared" si="5"/>
        <v>0</v>
      </c>
      <c r="R10" s="29">
        <f t="shared" si="6"/>
        <v>0</v>
      </c>
      <c r="S10" s="30">
        <f t="array" ref="S10">SUMPRODUCT(--(C10:L10=$C$3:$L$3-3))</f>
        <v>0</v>
      </c>
      <c r="T10" s="31">
        <f t="array" ref="T10">SUMPRODUCT(--(C10:L10=$C$3:$L$3-2))</f>
        <v>0</v>
      </c>
      <c r="U10" s="66">
        <f t="array" ref="U10">SUMPRODUCT(--(C10:K10=$C$3:$K$3-1))</f>
        <v>0</v>
      </c>
      <c r="V10" s="67">
        <f t="array" ref="V10">SUMPRODUCT(--(C10:K10=$C$3:$K$3))</f>
        <v>0</v>
      </c>
      <c r="W10" s="68">
        <f t="array" ref="W10">SUMPRODUCT(--(C10:K10=$C$3:$K$3+1))</f>
        <v>0</v>
      </c>
      <c r="X10" s="68">
        <f t="array" ref="X10">SUMPRODUCT(--(C10:K10=$C$3:$K$3+2))</f>
        <v>0</v>
      </c>
      <c r="Y10" s="69">
        <f t="array" ref="Y10">SUM(SUMPRODUCT(--(C10:K10=$C$3:$K$3+3)))</f>
        <v>0</v>
      </c>
      <c r="Z10" s="35" t="str">
        <f t="shared" si="7"/>
        <v>D</v>
      </c>
      <c r="AA10" s="24" t="str">
        <f t="shared" si="8"/>
        <v>#DIV/0!</v>
      </c>
      <c r="AB10" s="97" t="str">
        <f>'Unit 5'!AA10</f>
        <v>#DIV/0!</v>
      </c>
      <c r="AC10" s="1"/>
    </row>
    <row r="11" ht="15.75" customHeight="1">
      <c r="A11" s="25" t="str">
        <f>'Unit 5'!A11</f>
        <v/>
      </c>
      <c r="B11" s="26" t="str">
        <f>'Unit 5'!B11</f>
        <v/>
      </c>
      <c r="C11" s="61"/>
      <c r="D11" s="61"/>
      <c r="E11" s="61"/>
      <c r="F11" s="61"/>
      <c r="G11" s="61"/>
      <c r="H11" s="61"/>
      <c r="I11" s="61"/>
      <c r="J11" s="61"/>
      <c r="K11" s="62"/>
      <c r="L11" s="27"/>
      <c r="M11" s="20">
        <f t="shared" si="1"/>
        <v>0</v>
      </c>
      <c r="N11" s="20">
        <f t="shared" si="2"/>
        <v>0</v>
      </c>
      <c r="O11" s="20">
        <f t="shared" si="3"/>
        <v>0</v>
      </c>
      <c r="P11" s="20">
        <f t="shared" si="4"/>
        <v>0</v>
      </c>
      <c r="Q11" s="21">
        <f t="shared" si="5"/>
        <v>0</v>
      </c>
      <c r="R11" s="29">
        <f t="shared" si="6"/>
        <v>0</v>
      </c>
      <c r="S11" s="30">
        <f t="array" ref="S11">SUMPRODUCT(--(C11:L11=$C$3:$L$3-3))</f>
        <v>0</v>
      </c>
      <c r="T11" s="31">
        <f t="array" ref="T11">SUMPRODUCT(--(C11:L11=$C$3:$L$3-2))</f>
        <v>0</v>
      </c>
      <c r="U11" s="66">
        <f t="array" ref="U11">SUMPRODUCT(--(C11:K11=$C$3:$K$3-1))</f>
        <v>0</v>
      </c>
      <c r="V11" s="67">
        <f t="array" ref="V11">SUMPRODUCT(--(C11:K11=$C$3:$K$3))</f>
        <v>0</v>
      </c>
      <c r="W11" s="68">
        <f t="array" ref="W11">SUMPRODUCT(--(C11:K11=$C$3:$K$3+1))</f>
        <v>0</v>
      </c>
      <c r="X11" s="68">
        <f t="array" ref="X11">SUMPRODUCT(--(C11:K11=$C$3:$K$3+2))</f>
        <v>0</v>
      </c>
      <c r="Y11" s="69">
        <f t="array" ref="Y11">SUM(SUMPRODUCT(--(C11:K11=$C$3:$K$3+3)))</f>
        <v>0</v>
      </c>
      <c r="Z11" s="35" t="str">
        <f t="shared" si="7"/>
        <v>D</v>
      </c>
      <c r="AA11" s="24" t="str">
        <f t="shared" si="8"/>
        <v>#DIV/0!</v>
      </c>
      <c r="AB11" s="97" t="str">
        <f>'Unit 5'!AA11</f>
        <v>#DIV/0!</v>
      </c>
      <c r="AC11" s="1"/>
    </row>
    <row r="12" ht="15.75" customHeight="1">
      <c r="A12" s="25" t="str">
        <f>'Unit 5'!A12</f>
        <v/>
      </c>
      <c r="B12" s="26" t="str">
        <f>'Unit 5'!B12</f>
        <v/>
      </c>
      <c r="C12" s="61"/>
      <c r="D12" s="61"/>
      <c r="E12" s="61"/>
      <c r="F12" s="61"/>
      <c r="G12" s="61"/>
      <c r="H12" s="61"/>
      <c r="I12" s="61"/>
      <c r="J12" s="61"/>
      <c r="K12" s="62"/>
      <c r="L12" s="27"/>
      <c r="M12" s="20">
        <f t="shared" si="1"/>
        <v>0</v>
      </c>
      <c r="N12" s="20">
        <f t="shared" si="2"/>
        <v>0</v>
      </c>
      <c r="O12" s="20">
        <f t="shared" si="3"/>
        <v>0</v>
      </c>
      <c r="P12" s="20">
        <f t="shared" si="4"/>
        <v>0</v>
      </c>
      <c r="Q12" s="21">
        <f t="shared" si="5"/>
        <v>0</v>
      </c>
      <c r="R12" s="29">
        <f t="shared" si="6"/>
        <v>0</v>
      </c>
      <c r="S12" s="30">
        <f t="array" ref="S12">SUMPRODUCT(--(C12:L12=$C$3:$L$3-3))</f>
        <v>0</v>
      </c>
      <c r="T12" s="31">
        <f t="array" ref="T12">SUMPRODUCT(--(C12:L12=$C$3:$L$3-2))</f>
        <v>0</v>
      </c>
      <c r="U12" s="66">
        <f t="array" ref="U12">SUMPRODUCT(--(C12:K12=$C$3:$K$3-1))</f>
        <v>0</v>
      </c>
      <c r="V12" s="67">
        <f t="array" ref="V12">SUMPRODUCT(--(C12:K12=$C$3:$K$3))</f>
        <v>0</v>
      </c>
      <c r="W12" s="68">
        <f t="array" ref="W12">SUMPRODUCT(--(C12:K12=$C$3:$K$3+1))</f>
        <v>0</v>
      </c>
      <c r="X12" s="68">
        <f t="array" ref="X12">SUMPRODUCT(--(C12:K12=$C$3:$K$3+2))</f>
        <v>0</v>
      </c>
      <c r="Y12" s="69">
        <f t="array" ref="Y12">SUM(SUMPRODUCT(--(C12:K12=$C$3:$K$3+3)))</f>
        <v>0</v>
      </c>
      <c r="Z12" s="35" t="str">
        <f t="shared" si="7"/>
        <v>D</v>
      </c>
      <c r="AA12" s="24" t="str">
        <f t="shared" si="8"/>
        <v>#DIV/0!</v>
      </c>
      <c r="AB12" s="97" t="str">
        <f>'Unit 5'!AA12</f>
        <v>#DIV/0!</v>
      </c>
      <c r="AC12" s="1"/>
    </row>
    <row r="13" ht="15.75" customHeight="1">
      <c r="A13" s="25" t="str">
        <f>'Unit 5'!A13</f>
        <v/>
      </c>
      <c r="B13" s="26" t="str">
        <f>'Unit 5'!B13</f>
        <v/>
      </c>
      <c r="C13" s="61"/>
      <c r="D13" s="61"/>
      <c r="E13" s="61"/>
      <c r="F13" s="61"/>
      <c r="G13" s="61"/>
      <c r="H13" s="61"/>
      <c r="I13" s="61"/>
      <c r="J13" s="61"/>
      <c r="K13" s="62"/>
      <c r="L13" s="27"/>
      <c r="M13" s="20">
        <f t="shared" si="1"/>
        <v>0</v>
      </c>
      <c r="N13" s="20">
        <f t="shared" si="2"/>
        <v>0</v>
      </c>
      <c r="O13" s="20">
        <f t="shared" si="3"/>
        <v>0</v>
      </c>
      <c r="P13" s="20">
        <f t="shared" si="4"/>
        <v>0</v>
      </c>
      <c r="Q13" s="21">
        <f t="shared" si="5"/>
        <v>0</v>
      </c>
      <c r="R13" s="29">
        <f t="shared" si="6"/>
        <v>0</v>
      </c>
      <c r="S13" s="30">
        <f t="array" ref="S13">SUMPRODUCT(--(C13:L13=$C$3:$L$3-3))</f>
        <v>0</v>
      </c>
      <c r="T13" s="31">
        <f t="array" ref="T13">SUMPRODUCT(--(C13:L13=$C$3:$L$3-2))</f>
        <v>0</v>
      </c>
      <c r="U13" s="66">
        <f t="array" ref="U13">SUMPRODUCT(--(C13:K13=$C$3:$K$3-1))</f>
        <v>0</v>
      </c>
      <c r="V13" s="67">
        <f t="array" ref="V13">SUMPRODUCT(--(C13:K13=$C$3:$K$3))</f>
        <v>0</v>
      </c>
      <c r="W13" s="68">
        <f t="array" ref="W13">SUMPRODUCT(--(C13:K13=$C$3:$K$3+1))</f>
        <v>0</v>
      </c>
      <c r="X13" s="68">
        <f t="array" ref="X13">SUMPRODUCT(--(C13:K13=$C$3:$K$3+2))</f>
        <v>0</v>
      </c>
      <c r="Y13" s="69">
        <f t="array" ref="Y13">SUM(SUMPRODUCT(--(C13:K13=$C$3:$K$3+3)))</f>
        <v>0</v>
      </c>
      <c r="Z13" s="35" t="str">
        <f t="shared" si="7"/>
        <v>D</v>
      </c>
      <c r="AA13" s="24" t="str">
        <f t="shared" si="8"/>
        <v>#DIV/0!</v>
      </c>
      <c r="AB13" s="97" t="str">
        <f>'Unit 5'!AA13</f>
        <v>#DIV/0!</v>
      </c>
      <c r="AC13" s="1"/>
    </row>
    <row r="14" ht="28.5" customHeight="1">
      <c r="A14" s="25" t="str">
        <f>'Unit 5'!A14</f>
        <v/>
      </c>
      <c r="B14" s="26" t="str">
        <f>'Unit 5'!B14</f>
        <v/>
      </c>
      <c r="C14" s="61"/>
      <c r="D14" s="61"/>
      <c r="E14" s="61"/>
      <c r="F14" s="61"/>
      <c r="G14" s="61"/>
      <c r="H14" s="61"/>
      <c r="I14" s="61"/>
      <c r="J14" s="61"/>
      <c r="K14" s="62"/>
      <c r="L14" s="27"/>
      <c r="M14" s="20">
        <f t="shared" si="1"/>
        <v>0</v>
      </c>
      <c r="N14" s="20">
        <f t="shared" si="2"/>
        <v>0</v>
      </c>
      <c r="O14" s="20">
        <f t="shared" si="3"/>
        <v>0</v>
      </c>
      <c r="P14" s="20">
        <f t="shared" si="4"/>
        <v>0</v>
      </c>
      <c r="Q14" s="21">
        <f t="shared" si="5"/>
        <v>0</v>
      </c>
      <c r="R14" s="29">
        <f t="shared" si="6"/>
        <v>0</v>
      </c>
      <c r="S14" s="30">
        <f t="array" ref="S14">SUMPRODUCT(--(C14:L14=$C$3:$L$3-3))</f>
        <v>0</v>
      </c>
      <c r="T14" s="31">
        <f t="array" ref="T14">SUMPRODUCT(--(C14:L14=$C$3:$L$3-2))</f>
        <v>0</v>
      </c>
      <c r="U14" s="66">
        <f t="array" ref="U14">SUMPRODUCT(--(C14:K14=$C$3:$K$3-1))</f>
        <v>0</v>
      </c>
      <c r="V14" s="67">
        <f t="array" ref="V14">SUMPRODUCT(--(C14:K14=$C$3:$K$3))</f>
        <v>0</v>
      </c>
      <c r="W14" s="68">
        <f t="array" ref="W14">SUMPRODUCT(--(C14:K14=$C$3:$K$3+1))</f>
        <v>0</v>
      </c>
      <c r="X14" s="68">
        <f t="array" ref="X14">SUMPRODUCT(--(C14:K14=$C$3:$K$3+2))</f>
        <v>0</v>
      </c>
      <c r="Y14" s="69">
        <f t="array" ref="Y14">SUM(SUMPRODUCT(--(C14:K14=$C$3:$K$3+3)))</f>
        <v>0</v>
      </c>
      <c r="Z14" s="35" t="str">
        <f t="shared" si="7"/>
        <v>D</v>
      </c>
      <c r="AA14" s="24" t="str">
        <f t="shared" si="8"/>
        <v>#DIV/0!</v>
      </c>
      <c r="AB14" s="97" t="str">
        <f>'Unit 5'!AA14</f>
        <v>#DIV/0!</v>
      </c>
      <c r="AC14" s="1"/>
    </row>
    <row r="15" ht="15.75" customHeight="1">
      <c r="A15" s="25" t="str">
        <f>'Unit 5'!A15</f>
        <v/>
      </c>
      <c r="B15" s="26" t="str">
        <f>'Unit 5'!B15</f>
        <v/>
      </c>
      <c r="C15" s="61"/>
      <c r="D15" s="61"/>
      <c r="E15" s="61"/>
      <c r="F15" s="61"/>
      <c r="G15" s="61"/>
      <c r="H15" s="61"/>
      <c r="I15" s="61"/>
      <c r="J15" s="61"/>
      <c r="K15" s="62"/>
      <c r="L15" s="27"/>
      <c r="M15" s="20">
        <f t="shared" si="1"/>
        <v>0</v>
      </c>
      <c r="N15" s="20">
        <f t="shared" si="2"/>
        <v>0</v>
      </c>
      <c r="O15" s="20">
        <f t="shared" si="3"/>
        <v>0</v>
      </c>
      <c r="P15" s="20">
        <f t="shared" si="4"/>
        <v>0</v>
      </c>
      <c r="Q15" s="21">
        <f t="shared" si="5"/>
        <v>0</v>
      </c>
      <c r="R15" s="29">
        <f t="shared" si="6"/>
        <v>0</v>
      </c>
      <c r="S15" s="30">
        <f t="array" ref="S15">SUMPRODUCT(--(C15:L15=$C$3:$L$3-3))</f>
        <v>0</v>
      </c>
      <c r="T15" s="31">
        <f t="array" ref="T15">SUMPRODUCT(--(C15:L15=$C$3:$L$3-2))</f>
        <v>0</v>
      </c>
      <c r="U15" s="66">
        <f t="array" ref="U15">SUMPRODUCT(--(C15:K15=$C$3:$K$3-1))</f>
        <v>0</v>
      </c>
      <c r="V15" s="67">
        <f t="array" ref="V15">SUMPRODUCT(--(C15:K15=$C$3:$K$3))</f>
        <v>0</v>
      </c>
      <c r="W15" s="68">
        <f t="array" ref="W15">SUMPRODUCT(--(C15:K15=$C$3:$K$3+1))</f>
        <v>0</v>
      </c>
      <c r="X15" s="68">
        <f t="array" ref="X15">SUMPRODUCT(--(C15:K15=$C$3:$K$3+2))</f>
        <v>0</v>
      </c>
      <c r="Y15" s="69">
        <f t="array" ref="Y15">SUM(SUMPRODUCT(--(C15:K15=$C$3:$K$3+3)))</f>
        <v>0</v>
      </c>
      <c r="Z15" s="35" t="str">
        <f t="shared" si="7"/>
        <v>D</v>
      </c>
      <c r="AA15" s="24" t="str">
        <f t="shared" si="8"/>
        <v>#DIV/0!</v>
      </c>
      <c r="AB15" s="97" t="str">
        <f>'Unit 5'!AA15</f>
        <v>#DIV/0!</v>
      </c>
      <c r="AC15" s="1"/>
    </row>
    <row r="16" ht="24.75" customHeight="1">
      <c r="A16" s="25" t="str">
        <f>'Unit 5'!A16</f>
        <v/>
      </c>
      <c r="B16" s="26" t="str">
        <f>'Unit 5'!B16</f>
        <v/>
      </c>
      <c r="C16" s="61"/>
      <c r="D16" s="61"/>
      <c r="E16" s="61"/>
      <c r="F16" s="61"/>
      <c r="G16" s="61"/>
      <c r="H16" s="61"/>
      <c r="I16" s="61"/>
      <c r="J16" s="61"/>
      <c r="K16" s="62"/>
      <c r="L16" s="27"/>
      <c r="M16" s="20">
        <f t="shared" si="1"/>
        <v>0</v>
      </c>
      <c r="N16" s="20">
        <f t="shared" si="2"/>
        <v>0</v>
      </c>
      <c r="O16" s="20">
        <f t="shared" si="3"/>
        <v>0</v>
      </c>
      <c r="P16" s="20">
        <f t="shared" si="4"/>
        <v>0</v>
      </c>
      <c r="Q16" s="21">
        <f t="shared" si="5"/>
        <v>0</v>
      </c>
      <c r="R16" s="29">
        <f t="shared" si="6"/>
        <v>0</v>
      </c>
      <c r="S16" s="30">
        <f t="array" ref="S16">SUMPRODUCT(--(C16:L16=$C$3:$L$3-3))</f>
        <v>0</v>
      </c>
      <c r="T16" s="31">
        <f t="array" ref="T16">SUMPRODUCT(--(C16:L16=$C$3:$L$3-2))</f>
        <v>0</v>
      </c>
      <c r="U16" s="66">
        <f t="array" ref="U16">SUMPRODUCT(--(C16:K16=$C$3:$K$3-1))</f>
        <v>0</v>
      </c>
      <c r="V16" s="67">
        <f t="array" ref="V16">SUMPRODUCT(--(C16:K16=$C$3:$K$3))</f>
        <v>0</v>
      </c>
      <c r="W16" s="68">
        <f t="array" ref="W16">SUMPRODUCT(--(C16:K16=$C$3:$K$3+1))</f>
        <v>0</v>
      </c>
      <c r="X16" s="68">
        <f t="array" ref="X16">SUMPRODUCT(--(C16:K16=$C$3:$K$3+2))</f>
        <v>0</v>
      </c>
      <c r="Y16" s="69">
        <f t="array" ref="Y16">SUM(SUMPRODUCT(--(C16:K16=$C$3:$K$3+3)))</f>
        <v>0</v>
      </c>
      <c r="Z16" s="35" t="str">
        <f t="shared" si="7"/>
        <v>D</v>
      </c>
      <c r="AA16" s="24" t="str">
        <f t="shared" si="8"/>
        <v>#DIV/0!</v>
      </c>
      <c r="AB16" s="97" t="str">
        <f>'Unit 5'!AA16</f>
        <v>#DIV/0!</v>
      </c>
      <c r="AC16" s="1"/>
    </row>
    <row r="17" ht="36.0" customHeight="1">
      <c r="A17" s="25" t="str">
        <f>'Unit 5'!A17</f>
        <v/>
      </c>
      <c r="B17" s="26" t="str">
        <f>'Unit 5'!B17</f>
        <v/>
      </c>
      <c r="C17" s="61"/>
      <c r="D17" s="61"/>
      <c r="E17" s="61"/>
      <c r="F17" s="61"/>
      <c r="G17" s="61"/>
      <c r="H17" s="61"/>
      <c r="I17" s="61"/>
      <c r="J17" s="61"/>
      <c r="K17" s="62"/>
      <c r="L17" s="27"/>
      <c r="M17" s="20">
        <f t="shared" si="1"/>
        <v>0</v>
      </c>
      <c r="N17" s="20">
        <f t="shared" si="2"/>
        <v>0</v>
      </c>
      <c r="O17" s="20">
        <f t="shared" si="3"/>
        <v>0</v>
      </c>
      <c r="P17" s="20">
        <f t="shared" si="4"/>
        <v>0</v>
      </c>
      <c r="Q17" s="21">
        <f t="shared" si="5"/>
        <v>0</v>
      </c>
      <c r="R17" s="29">
        <f t="shared" si="6"/>
        <v>0</v>
      </c>
      <c r="S17" s="30">
        <f t="array" ref="S17">SUMPRODUCT(--(C17:L17=$C$3:$L$3-3))</f>
        <v>0</v>
      </c>
      <c r="T17" s="31">
        <f t="array" ref="T17">SUMPRODUCT(--(C17:L17=$C$3:$L$3-2))</f>
        <v>0</v>
      </c>
      <c r="U17" s="66">
        <f t="array" ref="U17">SUMPRODUCT(--(C17:K17=$C$3:$K$3-1))</f>
        <v>0</v>
      </c>
      <c r="V17" s="67">
        <f t="array" ref="V17">SUMPRODUCT(--(C17:K17=$C$3:$K$3))</f>
        <v>0</v>
      </c>
      <c r="W17" s="68">
        <f t="array" ref="W17">SUMPRODUCT(--(C17:K17=$C$3:$K$3+1))</f>
        <v>0</v>
      </c>
      <c r="X17" s="68">
        <f t="array" ref="X17">SUMPRODUCT(--(C17:K17=$C$3:$K$3+2))</f>
        <v>0</v>
      </c>
      <c r="Y17" s="69">
        <f t="array" ref="Y17">SUM(SUMPRODUCT(--(C17:K17=$C$3:$K$3+3)))</f>
        <v>0</v>
      </c>
      <c r="Z17" s="35" t="str">
        <f t="shared" si="7"/>
        <v>D</v>
      </c>
      <c r="AA17" s="24" t="str">
        <f t="shared" si="8"/>
        <v>#DIV/0!</v>
      </c>
      <c r="AB17" s="97" t="str">
        <f>'Unit 5'!AA17</f>
        <v>#DIV/0!</v>
      </c>
      <c r="AC17" s="1"/>
    </row>
    <row r="18" ht="15.75" customHeight="1">
      <c r="A18" s="25" t="str">
        <f>'Unit 5'!A18</f>
        <v/>
      </c>
      <c r="B18" s="26" t="str">
        <f>'Unit 5'!B18</f>
        <v/>
      </c>
      <c r="C18" s="61"/>
      <c r="D18" s="61"/>
      <c r="E18" s="61"/>
      <c r="F18" s="61"/>
      <c r="G18" s="61"/>
      <c r="H18" s="61"/>
      <c r="I18" s="61"/>
      <c r="J18" s="61"/>
      <c r="K18" s="62"/>
      <c r="L18" s="27"/>
      <c r="M18" s="20">
        <f t="shared" si="1"/>
        <v>0</v>
      </c>
      <c r="N18" s="20">
        <f t="shared" si="2"/>
        <v>0</v>
      </c>
      <c r="O18" s="20">
        <f t="shared" si="3"/>
        <v>0</v>
      </c>
      <c r="P18" s="20">
        <f t="shared" si="4"/>
        <v>0</v>
      </c>
      <c r="Q18" s="21">
        <f t="shared" si="5"/>
        <v>0</v>
      </c>
      <c r="R18" s="29">
        <f t="shared" si="6"/>
        <v>0</v>
      </c>
      <c r="S18" s="30">
        <f t="array" ref="S18">SUMPRODUCT(--(C18:L18=$C$3:$L$3-3))</f>
        <v>0</v>
      </c>
      <c r="T18" s="31">
        <f t="array" ref="T18">SUMPRODUCT(--(C18:L18=$C$3:$L$3-2))</f>
        <v>0</v>
      </c>
      <c r="U18" s="66">
        <f t="array" ref="U18">SUMPRODUCT(--(C18:K18=$C$3:$K$3-1))</f>
        <v>0</v>
      </c>
      <c r="V18" s="67">
        <f t="array" ref="V18">SUMPRODUCT(--(C18:K18=$C$3:$K$3))</f>
        <v>0</v>
      </c>
      <c r="W18" s="68">
        <f t="array" ref="W18">SUMPRODUCT(--(C18:K18=$C$3:$K$3+1))</f>
        <v>0</v>
      </c>
      <c r="X18" s="68">
        <f t="array" ref="X18">SUMPRODUCT(--(C18:K18=$C$3:$K$3+2))</f>
        <v>0</v>
      </c>
      <c r="Y18" s="69">
        <f t="array" ref="Y18">SUM(SUMPRODUCT(--(C18:K18=$C$3:$K$3+3)))</f>
        <v>0</v>
      </c>
      <c r="Z18" s="35" t="str">
        <f t="shared" si="7"/>
        <v>D</v>
      </c>
      <c r="AA18" s="24" t="str">
        <f t="shared" si="8"/>
        <v>#DIV/0!</v>
      </c>
      <c r="AB18" s="97" t="str">
        <f>'Unit 5'!AA18</f>
        <v>#DIV/0!</v>
      </c>
      <c r="AC18" s="1"/>
    </row>
    <row r="19" ht="15.75" customHeight="1">
      <c r="A19" s="25" t="str">
        <f>'Unit 5'!A19</f>
        <v/>
      </c>
      <c r="B19" s="26" t="str">
        <f>'Unit 5'!B19</f>
        <v/>
      </c>
      <c r="C19" s="27"/>
      <c r="D19" s="27"/>
      <c r="E19" s="27"/>
      <c r="F19" s="27"/>
      <c r="G19" s="27"/>
      <c r="H19" s="27"/>
      <c r="I19" s="27"/>
      <c r="J19" s="27"/>
      <c r="K19" s="28"/>
      <c r="L19" s="27"/>
      <c r="M19" s="20">
        <f t="shared" si="1"/>
        <v>0</v>
      </c>
      <c r="N19" s="20">
        <f t="shared" si="2"/>
        <v>0</v>
      </c>
      <c r="O19" s="20">
        <f t="shared" si="3"/>
        <v>0</v>
      </c>
      <c r="P19" s="20">
        <f t="shared" si="4"/>
        <v>0</v>
      </c>
      <c r="Q19" s="21">
        <f t="shared" si="5"/>
        <v>0</v>
      </c>
      <c r="R19" s="29">
        <f t="shared" si="6"/>
        <v>0</v>
      </c>
      <c r="S19" s="30">
        <f t="array" ref="S19">SUMPRODUCT(--(C19:L19=$C$3:$L$3-3))</f>
        <v>0</v>
      </c>
      <c r="T19" s="31">
        <f t="array" ref="T19">SUMPRODUCT(--(C19:L19=$C$3:$L$3-2))</f>
        <v>0</v>
      </c>
      <c r="U19" s="66">
        <f t="array" ref="U19">SUMPRODUCT(--(C19:K19=$C$3:$K$3-1))</f>
        <v>0</v>
      </c>
      <c r="V19" s="67">
        <f t="array" ref="V19">SUMPRODUCT(--(C19:K19=$C$3:$K$3))</f>
        <v>0</v>
      </c>
      <c r="W19" s="68">
        <f t="array" ref="W19">SUMPRODUCT(--(C19:K19=$C$3:$K$3+1))</f>
        <v>0</v>
      </c>
      <c r="X19" s="68">
        <f t="array" ref="X19">SUMPRODUCT(--(C19:K19=$C$3:$K$3+2))</f>
        <v>0</v>
      </c>
      <c r="Y19" s="69">
        <f t="array" ref="Y19">SUM(SUMPRODUCT(--(C19:K19=$C$3:$K$3+3)))</f>
        <v>0</v>
      </c>
      <c r="Z19" s="35" t="str">
        <f t="shared" si="7"/>
        <v>D</v>
      </c>
      <c r="AA19" s="24" t="str">
        <f t="shared" si="8"/>
        <v>#DIV/0!</v>
      </c>
      <c r="AB19" s="1"/>
      <c r="AC19" s="1"/>
    </row>
    <row r="20" ht="15.75" customHeight="1">
      <c r="A20" s="25"/>
      <c r="B20" s="26"/>
      <c r="C20" s="27"/>
      <c r="D20" s="27"/>
      <c r="E20" s="27"/>
      <c r="F20" s="27"/>
      <c r="G20" s="27"/>
      <c r="H20" s="27"/>
      <c r="I20" s="27"/>
      <c r="J20" s="27"/>
      <c r="K20" s="28"/>
      <c r="L20" s="27"/>
      <c r="M20" s="20">
        <f t="shared" si="1"/>
        <v>0</v>
      </c>
      <c r="N20" s="20">
        <f t="shared" si="2"/>
        <v>0</v>
      </c>
      <c r="O20" s="20">
        <f t="shared" si="3"/>
        <v>0</v>
      </c>
      <c r="P20" s="20">
        <f t="shared" si="4"/>
        <v>0</v>
      </c>
      <c r="Q20" s="21">
        <f t="shared" si="5"/>
        <v>0</v>
      </c>
      <c r="R20" s="29">
        <f t="shared" si="6"/>
        <v>0</v>
      </c>
      <c r="S20" s="30">
        <f t="array" ref="S20">SUMPRODUCT(--(C20:L20=$C$3:$L$3-3))</f>
        <v>0</v>
      </c>
      <c r="T20" s="31">
        <f t="array" ref="T20">SUMPRODUCT(--(C20:L20=$C$3:$L$3-2))</f>
        <v>0</v>
      </c>
      <c r="U20" s="66">
        <f t="array" ref="U20">SUMPRODUCT(--(C20:K20=$C$3:$K$3-1))</f>
        <v>0</v>
      </c>
      <c r="V20" s="67">
        <f t="array" ref="V20">SUMPRODUCT(--(C20:K20=$C$3:$K$3))</f>
        <v>0</v>
      </c>
      <c r="W20" s="68">
        <f t="array" ref="W20">SUMPRODUCT(--(C20:K20=$C$3:$K$3+1))</f>
        <v>0</v>
      </c>
      <c r="X20" s="68">
        <f t="array" ref="X20">SUMPRODUCT(--(C20:K20=$C$3:$K$3+2))</f>
        <v>0</v>
      </c>
      <c r="Y20" s="69">
        <f t="array" ref="Y20">SUM(SUMPRODUCT(--(C20:K20=$C$3:$K$3+3)))</f>
        <v>0</v>
      </c>
      <c r="Z20" s="35" t="str">
        <f t="shared" si="7"/>
        <v>D</v>
      </c>
      <c r="AA20" s="24" t="str">
        <f t="shared" si="8"/>
        <v>#DIV/0!</v>
      </c>
      <c r="AB20" s="1"/>
      <c r="AC20" s="1"/>
    </row>
    <row r="21" ht="15.75" customHeight="1">
      <c r="A21" s="25"/>
      <c r="B21" s="26"/>
      <c r="C21" s="27"/>
      <c r="D21" s="27"/>
      <c r="E21" s="27"/>
      <c r="F21" s="27"/>
      <c r="G21" s="27"/>
      <c r="H21" s="27"/>
      <c r="I21" s="27"/>
      <c r="J21" s="27"/>
      <c r="K21" s="28"/>
      <c r="L21" s="27"/>
      <c r="M21" s="20">
        <f t="shared" si="1"/>
        <v>0</v>
      </c>
      <c r="N21" s="20">
        <f t="shared" si="2"/>
        <v>0</v>
      </c>
      <c r="O21" s="20">
        <f t="shared" si="3"/>
        <v>0</v>
      </c>
      <c r="P21" s="20">
        <f t="shared" si="4"/>
        <v>0</v>
      </c>
      <c r="Q21" s="21">
        <f t="shared" si="5"/>
        <v>0</v>
      </c>
      <c r="R21" s="29">
        <f t="shared" si="6"/>
        <v>0</v>
      </c>
      <c r="S21" s="30">
        <f t="array" ref="S21">SUMPRODUCT(--(C21:L21=$C$3:$L$3-3))</f>
        <v>0</v>
      </c>
      <c r="T21" s="31">
        <f t="array" ref="T21">SUMPRODUCT(--(C21:L21=$C$3:$L$3-2))</f>
        <v>0</v>
      </c>
      <c r="U21" s="66">
        <f t="array" ref="U21">SUMPRODUCT(--(C21:K21=$C$3:$K$3-1))</f>
        <v>0</v>
      </c>
      <c r="V21" s="67">
        <f t="array" ref="V21">SUMPRODUCT(--(C21:K21=$C$3:$K$3))</f>
        <v>0</v>
      </c>
      <c r="W21" s="68">
        <f t="array" ref="W21">SUMPRODUCT(--(C21:K21=$C$3:$K$3+1))</f>
        <v>0</v>
      </c>
      <c r="X21" s="68">
        <f t="array" ref="X21">SUMPRODUCT(--(C21:K21=$C$3:$K$3+2))</f>
        <v>0</v>
      </c>
      <c r="Y21" s="69">
        <f t="array" ref="Y21">SUM(SUMPRODUCT(--(C21:K21=$C$3:$K$3+3)))</f>
        <v>0</v>
      </c>
      <c r="Z21" s="35" t="str">
        <f t="shared" si="7"/>
        <v>D</v>
      </c>
      <c r="AA21" s="24" t="str">
        <f t="shared" si="8"/>
        <v>#DIV/0!</v>
      </c>
      <c r="AB21" s="1"/>
      <c r="AC21" s="1"/>
    </row>
    <row r="22" ht="15.75" customHeight="1">
      <c r="A22" s="25"/>
      <c r="B22" s="26"/>
      <c r="C22" s="27"/>
      <c r="D22" s="27"/>
      <c r="E22" s="27"/>
      <c r="F22" s="27"/>
      <c r="G22" s="27"/>
      <c r="H22" s="27"/>
      <c r="I22" s="27"/>
      <c r="J22" s="27"/>
      <c r="K22" s="28"/>
      <c r="L22" s="27"/>
      <c r="M22" s="20">
        <f t="shared" si="1"/>
        <v>0</v>
      </c>
      <c r="N22" s="20">
        <f t="shared" si="2"/>
        <v>0</v>
      </c>
      <c r="O22" s="20">
        <f t="shared" si="3"/>
        <v>0</v>
      </c>
      <c r="P22" s="20">
        <f t="shared" si="4"/>
        <v>0</v>
      </c>
      <c r="Q22" s="21">
        <f t="shared" si="5"/>
        <v>0</v>
      </c>
      <c r="R22" s="29">
        <f t="shared" si="6"/>
        <v>0</v>
      </c>
      <c r="S22" s="30">
        <f t="array" ref="S22">SUMPRODUCT(--(C22:L22=$C$3:$L$3-3))</f>
        <v>0</v>
      </c>
      <c r="T22" s="31">
        <f t="array" ref="T22">SUMPRODUCT(--(C22:L22=$C$3:$L$3-2))</f>
        <v>0</v>
      </c>
      <c r="U22" s="66">
        <f t="array" ref="U22">SUMPRODUCT(--(C22:K22=$C$3:$K$3-1))</f>
        <v>0</v>
      </c>
      <c r="V22" s="67">
        <f t="array" ref="V22">SUMPRODUCT(--(C22:K22=$C$3:$K$3))</f>
        <v>0</v>
      </c>
      <c r="W22" s="68">
        <f t="array" ref="W22">SUMPRODUCT(--(C22:K22=$C$3:$K$3+1))</f>
        <v>0</v>
      </c>
      <c r="X22" s="68">
        <f t="array" ref="X22">SUMPRODUCT(--(C22:K22=$C$3:$K$3+2))</f>
        <v>0</v>
      </c>
      <c r="Y22" s="69">
        <f t="array" ref="Y22">SUM(SUMPRODUCT(--(C22:K22=$C$3:$K$3+3)))</f>
        <v>0</v>
      </c>
      <c r="Z22" s="35" t="str">
        <f t="shared" si="7"/>
        <v>D</v>
      </c>
      <c r="AA22" s="24" t="str">
        <f t="shared" si="8"/>
        <v>#DIV/0!</v>
      </c>
      <c r="AB22" s="1"/>
      <c r="AC22" s="1"/>
    </row>
    <row r="23" ht="15.75" customHeight="1">
      <c r="A23" s="25"/>
      <c r="B23" s="26"/>
      <c r="C23" s="36"/>
      <c r="D23" s="36"/>
      <c r="E23" s="36"/>
      <c r="F23" s="36"/>
      <c r="G23" s="37"/>
      <c r="H23" s="38"/>
      <c r="I23" s="38"/>
      <c r="J23" s="38"/>
      <c r="K23" s="27"/>
      <c r="L23" s="27"/>
      <c r="M23" s="20">
        <f t="shared" si="1"/>
        <v>0</v>
      </c>
      <c r="N23" s="20">
        <f t="shared" si="2"/>
        <v>0</v>
      </c>
      <c r="O23" s="20">
        <f t="shared" si="3"/>
        <v>0</v>
      </c>
      <c r="P23" s="20">
        <f t="shared" si="4"/>
        <v>0</v>
      </c>
      <c r="Q23" s="21">
        <f t="shared" si="5"/>
        <v>0</v>
      </c>
      <c r="R23" s="29">
        <f t="shared" si="6"/>
        <v>0</v>
      </c>
      <c r="S23" s="30">
        <f t="array" ref="S23">SUMPRODUCT(--(C23:L23=$C$3:$L$3-3))</f>
        <v>0</v>
      </c>
      <c r="T23" s="31">
        <f t="array" ref="T23">SUMPRODUCT(--(C23:L23=$C$3:$L$3-2))</f>
        <v>0</v>
      </c>
      <c r="U23" s="66">
        <f t="array" ref="U23">SUMPRODUCT(--(C23:K23=$C$3:$K$3-1))</f>
        <v>0</v>
      </c>
      <c r="V23" s="67">
        <f t="array" ref="V23">SUMPRODUCT(--(C23:K23=$C$3:$K$3))</f>
        <v>0</v>
      </c>
      <c r="W23" s="68">
        <f t="array" ref="W23">SUMPRODUCT(--(C23:K23=$C$3:$K$3+1))</f>
        <v>0</v>
      </c>
      <c r="X23" s="68">
        <f t="array" ref="X23">SUMPRODUCT(--(C23:K23=$C$3:$K$3+2))</f>
        <v>0</v>
      </c>
      <c r="Y23" s="69">
        <f t="array" ref="Y23">SUM(SUMPRODUCT(--(C23:K23=$C$3:$K$3+3)))</f>
        <v>0</v>
      </c>
      <c r="Z23" s="35" t="str">
        <f t="shared" si="7"/>
        <v>D</v>
      </c>
      <c r="AA23" s="24" t="str">
        <f t="shared" si="8"/>
        <v>#DIV/0!</v>
      </c>
      <c r="AB23" s="1"/>
      <c r="AC23" s="1"/>
    </row>
    <row r="24" ht="15.75" customHeight="1">
      <c r="A24" s="25"/>
      <c r="B24" s="26"/>
      <c r="C24" s="39"/>
      <c r="D24" s="39"/>
      <c r="E24" s="39"/>
      <c r="F24" s="39"/>
      <c r="G24" s="28"/>
      <c r="H24" s="27"/>
      <c r="I24" s="27"/>
      <c r="J24" s="27"/>
      <c r="K24" s="27"/>
      <c r="L24" s="27"/>
      <c r="M24" s="20">
        <f t="shared" si="1"/>
        <v>0</v>
      </c>
      <c r="N24" s="20">
        <f t="shared" si="2"/>
        <v>0</v>
      </c>
      <c r="O24" s="20">
        <f t="shared" si="3"/>
        <v>0</v>
      </c>
      <c r="P24" s="20">
        <f t="shared" si="4"/>
        <v>0</v>
      </c>
      <c r="Q24" s="21">
        <f t="shared" si="5"/>
        <v>0</v>
      </c>
      <c r="R24" s="29">
        <f t="shared" si="6"/>
        <v>0</v>
      </c>
      <c r="S24" s="30">
        <f t="array" ref="S24">SUMPRODUCT(--(C24:L24=$C$3:$L$3-3))</f>
        <v>0</v>
      </c>
      <c r="T24" s="31">
        <f t="array" ref="T24">SUMPRODUCT(--(C24:L24=$C$3:$L$3-2))</f>
        <v>0</v>
      </c>
      <c r="U24" s="66">
        <f t="array" ref="U24">SUMPRODUCT(--(C24:K24=$C$3:$K$3-1))</f>
        <v>0</v>
      </c>
      <c r="V24" s="67">
        <f t="array" ref="V24">SUMPRODUCT(--(C24:K24=$C$3:$K$3))</f>
        <v>0</v>
      </c>
      <c r="W24" s="68">
        <f t="array" ref="W24">SUMPRODUCT(--(C24:K24=$C$3:$K$3+1))</f>
        <v>0</v>
      </c>
      <c r="X24" s="68">
        <f t="array" ref="X24">SUMPRODUCT(--(C24:K24=$C$3:$K$3+2))</f>
        <v>0</v>
      </c>
      <c r="Y24" s="69">
        <f t="array" ref="Y24">SUM(SUMPRODUCT(--(C24:K24=$C$3:$K$3+3)))</f>
        <v>0</v>
      </c>
      <c r="Z24" s="35" t="str">
        <f t="shared" si="7"/>
        <v>D</v>
      </c>
      <c r="AA24" s="24" t="str">
        <f t="shared" si="8"/>
        <v>#DIV/0!</v>
      </c>
      <c r="AB24" s="1"/>
      <c r="AC24" s="1"/>
    </row>
    <row r="25" ht="15.75" customHeight="1">
      <c r="A25" s="25"/>
      <c r="B25" s="26"/>
      <c r="C25" s="39"/>
      <c r="D25" s="39"/>
      <c r="E25" s="39"/>
      <c r="F25" s="39"/>
      <c r="G25" s="28"/>
      <c r="H25" s="27"/>
      <c r="I25" s="27"/>
      <c r="J25" s="27"/>
      <c r="K25" s="27"/>
      <c r="L25" s="27"/>
      <c r="M25" s="20">
        <f t="shared" si="1"/>
        <v>0</v>
      </c>
      <c r="N25" s="20">
        <f t="shared" si="2"/>
        <v>0</v>
      </c>
      <c r="O25" s="20">
        <f t="shared" si="3"/>
        <v>0</v>
      </c>
      <c r="P25" s="20">
        <f t="shared" si="4"/>
        <v>0</v>
      </c>
      <c r="Q25" s="21">
        <f t="shared" si="5"/>
        <v>0</v>
      </c>
      <c r="R25" s="29">
        <f t="shared" si="6"/>
        <v>0</v>
      </c>
      <c r="S25" s="30">
        <f t="array" ref="S25">SUMPRODUCT(--(C25:L25=$C$3:$L$3-3))</f>
        <v>0</v>
      </c>
      <c r="T25" s="31">
        <f t="array" ref="T25">SUMPRODUCT(--(C25:L25=$C$3:$L$3-2))</f>
        <v>0</v>
      </c>
      <c r="U25" s="66">
        <f t="array" ref="U25">SUMPRODUCT(--(C25:K25=$C$3:$K$3-1))</f>
        <v>0</v>
      </c>
      <c r="V25" s="67">
        <f t="array" ref="V25">SUMPRODUCT(--(C25:K25=$C$3:$K$3))</f>
        <v>0</v>
      </c>
      <c r="W25" s="68">
        <f t="array" ref="W25">SUMPRODUCT(--(C25:K25=$C$3:$K$3+1))</f>
        <v>0</v>
      </c>
      <c r="X25" s="68">
        <f t="array" ref="X25">SUMPRODUCT(--(C25:K25=$C$3:$K$3+2))</f>
        <v>0</v>
      </c>
      <c r="Y25" s="69">
        <f t="array" ref="Y25">SUM(SUMPRODUCT(--(C25:K25=$C$3:$K$3+3)))</f>
        <v>0</v>
      </c>
      <c r="Z25" s="35" t="str">
        <f t="shared" si="7"/>
        <v>D</v>
      </c>
      <c r="AA25" s="24" t="str">
        <f t="shared" si="8"/>
        <v>#DIV/0!</v>
      </c>
      <c r="AB25" s="1"/>
      <c r="AC25" s="1"/>
    </row>
    <row r="26" ht="15.75" customHeight="1">
      <c r="A26" s="25"/>
      <c r="B26" s="26"/>
      <c r="C26" s="39"/>
      <c r="D26" s="39"/>
      <c r="E26" s="39"/>
      <c r="F26" s="39"/>
      <c r="G26" s="28"/>
      <c r="H26" s="27"/>
      <c r="I26" s="27"/>
      <c r="J26" s="27"/>
      <c r="K26" s="27"/>
      <c r="L26" s="27"/>
      <c r="M26" s="20">
        <f t="shared" si="1"/>
        <v>0</v>
      </c>
      <c r="N26" s="20">
        <f t="shared" si="2"/>
        <v>0</v>
      </c>
      <c r="O26" s="20">
        <f t="shared" si="3"/>
        <v>0</v>
      </c>
      <c r="P26" s="20">
        <f t="shared" si="4"/>
        <v>0</v>
      </c>
      <c r="Q26" s="21">
        <f t="shared" si="5"/>
        <v>0</v>
      </c>
      <c r="R26" s="29">
        <f t="shared" si="6"/>
        <v>0</v>
      </c>
      <c r="S26" s="30">
        <f t="array" ref="S26">SUMPRODUCT(--(C26:L26=$C$3:$L$3-3))</f>
        <v>0</v>
      </c>
      <c r="T26" s="31">
        <f t="array" ref="T26">SUMPRODUCT(--(C26:L26=$C$3:$L$3-2))</f>
        <v>0</v>
      </c>
      <c r="U26" s="66">
        <f t="array" ref="U26">SUMPRODUCT(--(C26:K26=$C$3:$K$3-1))</f>
        <v>0</v>
      </c>
      <c r="V26" s="67">
        <f t="array" ref="V26">SUMPRODUCT(--(C26:K26=$C$3:$K$3))</f>
        <v>0</v>
      </c>
      <c r="W26" s="68">
        <f t="array" ref="W26">SUMPRODUCT(--(C26:K26=$C$3:$K$3+1))</f>
        <v>0</v>
      </c>
      <c r="X26" s="68">
        <f t="array" ref="X26">SUMPRODUCT(--(C26:K26=$C$3:$K$3+2))</f>
        <v>0</v>
      </c>
      <c r="Y26" s="69">
        <f t="array" ref="Y26">SUM(SUMPRODUCT(--(C26:K26=$C$3:$K$3+3)))</f>
        <v>0</v>
      </c>
      <c r="Z26" s="35" t="str">
        <f t="shared" si="7"/>
        <v>D</v>
      </c>
      <c r="AA26" s="24" t="str">
        <f t="shared" si="8"/>
        <v>#DIV/0!</v>
      </c>
      <c r="AB26" s="1"/>
      <c r="AC26" s="1"/>
    </row>
    <row r="27" ht="15.75" customHeight="1">
      <c r="A27" s="25"/>
      <c r="B27" s="26"/>
      <c r="C27" s="39"/>
      <c r="D27" s="39"/>
      <c r="E27" s="39"/>
      <c r="F27" s="39"/>
      <c r="G27" s="28"/>
      <c r="H27" s="27"/>
      <c r="I27" s="27"/>
      <c r="J27" s="27"/>
      <c r="K27" s="27"/>
      <c r="L27" s="27"/>
      <c r="M27" s="20">
        <f t="shared" si="1"/>
        <v>0</v>
      </c>
      <c r="N27" s="20">
        <f t="shared" si="2"/>
        <v>0</v>
      </c>
      <c r="O27" s="20">
        <f t="shared" si="3"/>
        <v>0</v>
      </c>
      <c r="P27" s="20">
        <f t="shared" si="4"/>
        <v>0</v>
      </c>
      <c r="Q27" s="21">
        <f t="shared" si="5"/>
        <v>0</v>
      </c>
      <c r="R27" s="29">
        <f t="shared" si="6"/>
        <v>0</v>
      </c>
      <c r="S27" s="30">
        <f t="array" ref="S27">SUMPRODUCT(--(C27:L27=$C$3:$L$3-3))</f>
        <v>0</v>
      </c>
      <c r="T27" s="31">
        <f t="array" ref="T27">SUMPRODUCT(--(C27:L27=$C$3:$L$3-2))</f>
        <v>0</v>
      </c>
      <c r="U27" s="66">
        <f t="array" ref="U27">SUMPRODUCT(--(C27:K27=$C$3:$K$3-1))</f>
        <v>0</v>
      </c>
      <c r="V27" s="67">
        <f t="array" ref="V27">SUMPRODUCT(--(C27:K27=$C$3:$K$3))</f>
        <v>0</v>
      </c>
      <c r="W27" s="68">
        <f t="array" ref="W27">SUMPRODUCT(--(C27:K27=$C$3:$K$3+1))</f>
        <v>0</v>
      </c>
      <c r="X27" s="68">
        <f t="array" ref="X27">SUMPRODUCT(--(C27:K27=$C$3:$K$3+2))</f>
        <v>0</v>
      </c>
      <c r="Y27" s="69">
        <f t="array" ref="Y27">SUM(SUMPRODUCT(--(C27:K27=$C$3:$K$3+3)))</f>
        <v>0</v>
      </c>
      <c r="Z27" s="35" t="str">
        <f t="shared" si="7"/>
        <v>D</v>
      </c>
      <c r="AA27" s="24" t="str">
        <f t="shared" si="8"/>
        <v>#DIV/0!</v>
      </c>
      <c r="AB27" s="1"/>
      <c r="AC27" s="1"/>
    </row>
    <row r="28" ht="15.75" customHeight="1">
      <c r="A28" s="25"/>
      <c r="B28" s="26"/>
      <c r="C28" s="39"/>
      <c r="D28" s="39"/>
      <c r="E28" s="39"/>
      <c r="F28" s="39"/>
      <c r="G28" s="28"/>
      <c r="H28" s="27"/>
      <c r="I28" s="27"/>
      <c r="J28" s="27"/>
      <c r="K28" s="27"/>
      <c r="L28" s="27"/>
      <c r="M28" s="20">
        <f t="shared" si="1"/>
        <v>0</v>
      </c>
      <c r="N28" s="20">
        <f t="shared" si="2"/>
        <v>0</v>
      </c>
      <c r="O28" s="20">
        <f t="shared" si="3"/>
        <v>0</v>
      </c>
      <c r="P28" s="20">
        <f t="shared" si="4"/>
        <v>0</v>
      </c>
      <c r="Q28" s="21">
        <f t="shared" si="5"/>
        <v>0</v>
      </c>
      <c r="R28" s="29">
        <f t="shared" si="6"/>
        <v>0</v>
      </c>
      <c r="S28" s="30">
        <f t="array" ref="S28">SUMPRODUCT(--(C28:L28=$C$3:$L$3-3))</f>
        <v>0</v>
      </c>
      <c r="T28" s="31">
        <f t="array" ref="T28">SUMPRODUCT(--(C28:L28=$C$3:$L$3-2))</f>
        <v>0</v>
      </c>
      <c r="U28" s="66">
        <f t="array" ref="U28">SUMPRODUCT(--(C28:K28=$C$3:$K$3-1))</f>
        <v>0</v>
      </c>
      <c r="V28" s="67">
        <f t="array" ref="V28">SUMPRODUCT(--(C28:K28=$C$3:$K$3))</f>
        <v>0</v>
      </c>
      <c r="W28" s="68">
        <f t="array" ref="W28">SUMPRODUCT(--(C28:K28=$C$3:$K$3+1))</f>
        <v>0</v>
      </c>
      <c r="X28" s="68">
        <f t="array" ref="X28">SUMPRODUCT(--(C28:K28=$C$3:$K$3+2))</f>
        <v>0</v>
      </c>
      <c r="Y28" s="69">
        <f t="array" ref="Y28">SUM(SUMPRODUCT(--(C28:K28=$C$3:$K$3+3)))</f>
        <v>0</v>
      </c>
      <c r="Z28" s="35" t="str">
        <f t="shared" si="7"/>
        <v>D</v>
      </c>
      <c r="AA28" s="24" t="str">
        <f t="shared" si="8"/>
        <v>#DIV/0!</v>
      </c>
      <c r="AB28" s="1"/>
      <c r="AC28" s="1"/>
    </row>
    <row r="29" ht="15.75" customHeight="1">
      <c r="A29" s="25"/>
      <c r="B29" s="26"/>
      <c r="C29" s="39"/>
      <c r="D29" s="39"/>
      <c r="E29" s="39"/>
      <c r="F29" s="39"/>
      <c r="G29" s="28"/>
      <c r="H29" s="27"/>
      <c r="I29" s="27"/>
      <c r="J29" s="27"/>
      <c r="K29" s="27"/>
      <c r="L29" s="27"/>
      <c r="M29" s="20">
        <f t="shared" si="1"/>
        <v>0</v>
      </c>
      <c r="N29" s="20">
        <f t="shared" si="2"/>
        <v>0</v>
      </c>
      <c r="O29" s="20">
        <f t="shared" si="3"/>
        <v>0</v>
      </c>
      <c r="P29" s="20">
        <f t="shared" si="4"/>
        <v>0</v>
      </c>
      <c r="Q29" s="21">
        <f t="shared" si="5"/>
        <v>0</v>
      </c>
      <c r="R29" s="29">
        <f t="shared" si="6"/>
        <v>0</v>
      </c>
      <c r="S29" s="30">
        <f t="array" ref="S29">SUMPRODUCT(--(C29:L29=$C$3:$L$3-3))</f>
        <v>0</v>
      </c>
      <c r="T29" s="31">
        <f t="array" ref="T29">SUMPRODUCT(--(C29:L29=$C$3:$L$3-2))</f>
        <v>0</v>
      </c>
      <c r="U29" s="66">
        <f t="array" ref="U29">SUMPRODUCT(--(C29:K29=$C$3:$K$3-1))</f>
        <v>0</v>
      </c>
      <c r="V29" s="67">
        <f t="array" ref="V29">SUMPRODUCT(--(C29:K29=$C$3:$K$3))</f>
        <v>0</v>
      </c>
      <c r="W29" s="68">
        <f t="array" ref="W29">SUMPRODUCT(--(C29:K29=$C$3:$K$3+1))</f>
        <v>0</v>
      </c>
      <c r="X29" s="68">
        <f t="array" ref="X29">SUMPRODUCT(--(C29:K29=$C$3:$K$3+2))</f>
        <v>0</v>
      </c>
      <c r="Y29" s="69">
        <f t="array" ref="Y29">SUM(SUMPRODUCT(--(C29:K29=$C$3:$K$3+3)))</f>
        <v>0</v>
      </c>
      <c r="Z29" s="35" t="str">
        <f t="shared" si="7"/>
        <v>D</v>
      </c>
      <c r="AA29" s="24" t="str">
        <f t="shared" si="8"/>
        <v>#DIV/0!</v>
      </c>
      <c r="AB29" s="1"/>
      <c r="AC29" s="1"/>
    </row>
    <row r="30" ht="15.75" customHeight="1">
      <c r="A30" s="25"/>
      <c r="B30" s="26"/>
      <c r="C30" s="39"/>
      <c r="D30" s="39"/>
      <c r="E30" s="39"/>
      <c r="F30" s="39"/>
      <c r="G30" s="28"/>
      <c r="H30" s="27"/>
      <c r="I30" s="27"/>
      <c r="J30" s="27"/>
      <c r="K30" s="27"/>
      <c r="L30" s="27"/>
      <c r="M30" s="20">
        <f t="shared" si="1"/>
        <v>0</v>
      </c>
      <c r="N30" s="20">
        <f t="shared" si="2"/>
        <v>0</v>
      </c>
      <c r="O30" s="20">
        <f t="shared" si="3"/>
        <v>0</v>
      </c>
      <c r="P30" s="20">
        <f t="shared" si="4"/>
        <v>0</v>
      </c>
      <c r="Q30" s="21">
        <f t="shared" si="5"/>
        <v>0</v>
      </c>
      <c r="R30" s="29">
        <f t="shared" si="6"/>
        <v>0</v>
      </c>
      <c r="S30" s="30">
        <f t="array" ref="S30">SUMPRODUCT(--(C30:L30=$C$3:$L$3-3))</f>
        <v>0</v>
      </c>
      <c r="T30" s="31">
        <f t="array" ref="T30">SUMPRODUCT(--(C30:L30=$C$3:$L$3-2))</f>
        <v>0</v>
      </c>
      <c r="U30" s="66">
        <f t="array" ref="U30">SUMPRODUCT(--(C30:K30=$C$3:$K$3-1))</f>
        <v>0</v>
      </c>
      <c r="V30" s="67">
        <f t="array" ref="V30">SUMPRODUCT(--(C30:K30=$C$3:$K$3))</f>
        <v>0</v>
      </c>
      <c r="W30" s="68">
        <f t="array" ref="W30">SUMPRODUCT(--(C30:K30=$C$3:$K$3+1))</f>
        <v>0</v>
      </c>
      <c r="X30" s="68">
        <f t="array" ref="X30">SUMPRODUCT(--(C30:K30=$C$3:$K$3+2))</f>
        <v>0</v>
      </c>
      <c r="Y30" s="69">
        <f t="array" ref="Y30">SUM(SUMPRODUCT(--(C30:K30=$C$3:$K$3+3)))</f>
        <v>0</v>
      </c>
      <c r="Z30" s="35" t="str">
        <f t="shared" si="7"/>
        <v>D</v>
      </c>
      <c r="AA30" s="24" t="str">
        <f t="shared" si="8"/>
        <v>#DIV/0!</v>
      </c>
      <c r="AB30" s="1"/>
      <c r="AC30" s="1"/>
    </row>
    <row r="31" ht="15.75" customHeight="1">
      <c r="A31" s="25"/>
      <c r="B31" s="26"/>
      <c r="C31" s="39"/>
      <c r="D31" s="39"/>
      <c r="E31" s="39"/>
      <c r="F31" s="39"/>
      <c r="G31" s="28"/>
      <c r="H31" s="27"/>
      <c r="I31" s="27"/>
      <c r="J31" s="27"/>
      <c r="K31" s="27"/>
      <c r="L31" s="27"/>
      <c r="M31" s="20">
        <f t="shared" si="1"/>
        <v>0</v>
      </c>
      <c r="N31" s="20">
        <f t="shared" si="2"/>
        <v>0</v>
      </c>
      <c r="O31" s="20">
        <f t="shared" si="3"/>
        <v>0</v>
      </c>
      <c r="P31" s="20">
        <f t="shared" si="4"/>
        <v>0</v>
      </c>
      <c r="Q31" s="21">
        <f t="shared" si="5"/>
        <v>0</v>
      </c>
      <c r="R31" s="29">
        <f t="shared" si="6"/>
        <v>0</v>
      </c>
      <c r="S31" s="30">
        <f t="array" ref="S31">SUMPRODUCT(--(C31:L31=$C$3:$L$3-3))</f>
        <v>0</v>
      </c>
      <c r="T31" s="31">
        <f t="array" ref="T31">SUMPRODUCT(--(C31:L31=$C$3:$L$3-2))</f>
        <v>0</v>
      </c>
      <c r="U31" s="66">
        <f t="array" ref="U31">SUMPRODUCT(--(C31:K31=$C$3:$K$3-1))</f>
        <v>0</v>
      </c>
      <c r="V31" s="67">
        <f t="array" ref="V31">SUMPRODUCT(--(C31:K31=$C$3:$K$3))</f>
        <v>0</v>
      </c>
      <c r="W31" s="68">
        <f t="array" ref="W31">SUMPRODUCT(--(C31:K31=$C$3:$K$3+1))</f>
        <v>0</v>
      </c>
      <c r="X31" s="68">
        <f t="array" ref="X31">SUMPRODUCT(--(C31:K31=$C$3:$K$3+2))</f>
        <v>0</v>
      </c>
      <c r="Y31" s="69">
        <f t="array" ref="Y31">SUM(SUMPRODUCT(--(C31:K31=$C$3:$K$3+3)))</f>
        <v>0</v>
      </c>
      <c r="Z31" s="35" t="str">
        <f t="shared" si="7"/>
        <v>D</v>
      </c>
      <c r="AA31" s="24" t="str">
        <f t="shared" si="8"/>
        <v>#DIV/0!</v>
      </c>
      <c r="AB31" s="1"/>
      <c r="AC31" s="1"/>
    </row>
    <row r="32" ht="15.75" customHeight="1">
      <c r="A32" s="25"/>
      <c r="B32" s="26"/>
      <c r="C32" s="39"/>
      <c r="D32" s="39"/>
      <c r="E32" s="39"/>
      <c r="F32" s="39"/>
      <c r="G32" s="28"/>
      <c r="H32" s="27"/>
      <c r="I32" s="27"/>
      <c r="J32" s="27"/>
      <c r="K32" s="27"/>
      <c r="L32" s="27"/>
      <c r="M32" s="20">
        <f t="shared" si="1"/>
        <v>0</v>
      </c>
      <c r="N32" s="20">
        <f t="shared" si="2"/>
        <v>0</v>
      </c>
      <c r="O32" s="20">
        <f t="shared" si="3"/>
        <v>0</v>
      </c>
      <c r="P32" s="20">
        <f t="shared" si="4"/>
        <v>0</v>
      </c>
      <c r="Q32" s="21">
        <f t="shared" si="5"/>
        <v>0</v>
      </c>
      <c r="R32" s="29">
        <f t="shared" si="6"/>
        <v>0</v>
      </c>
      <c r="S32" s="30">
        <f t="array" ref="S32">SUMPRODUCT(--(C32:L32=$C$3:$L$3-3))</f>
        <v>0</v>
      </c>
      <c r="T32" s="31">
        <f t="array" ref="T32">SUMPRODUCT(--(C32:L32=$C$3:$L$3-2))</f>
        <v>0</v>
      </c>
      <c r="U32" s="66">
        <f t="array" ref="U32">SUMPRODUCT(--(C32:K32=$C$3:$K$3-1))</f>
        <v>0</v>
      </c>
      <c r="V32" s="67">
        <f t="array" ref="V32">SUMPRODUCT(--(C32:K32=$C$3:$K$3))</f>
        <v>0</v>
      </c>
      <c r="W32" s="68">
        <f t="array" ref="W32">SUMPRODUCT(--(C32:K32=$C$3:$K$3+1))</f>
        <v>0</v>
      </c>
      <c r="X32" s="68">
        <f t="array" ref="X32">SUMPRODUCT(--(C32:K32=$C$3:$K$3+2))</f>
        <v>0</v>
      </c>
      <c r="Y32" s="69">
        <f t="array" ref="Y32">SUM(SUMPRODUCT(--(C32:K32=$C$3:$K$3+3)))</f>
        <v>0</v>
      </c>
      <c r="Z32" s="35" t="str">
        <f t="shared" si="7"/>
        <v>D</v>
      </c>
      <c r="AA32" s="24" t="str">
        <f t="shared" si="8"/>
        <v>#DIV/0!</v>
      </c>
      <c r="AB32" s="1"/>
      <c r="AC32" s="1"/>
    </row>
    <row r="33" ht="27.75" customHeight="1">
      <c r="A33" s="25"/>
      <c r="B33" s="26"/>
      <c r="C33" s="39"/>
      <c r="D33" s="39"/>
      <c r="E33" s="39"/>
      <c r="F33" s="39"/>
      <c r="G33" s="28"/>
      <c r="H33" s="27"/>
      <c r="I33" s="27"/>
      <c r="J33" s="27"/>
      <c r="K33" s="27"/>
      <c r="L33" s="27"/>
      <c r="M33" s="20">
        <f t="shared" si="1"/>
        <v>0</v>
      </c>
      <c r="N33" s="20">
        <f t="shared" si="2"/>
        <v>0</v>
      </c>
      <c r="O33" s="20">
        <f t="shared" si="3"/>
        <v>0</v>
      </c>
      <c r="P33" s="20">
        <f t="shared" si="4"/>
        <v>0</v>
      </c>
      <c r="Q33" s="21">
        <f t="shared" si="5"/>
        <v>0</v>
      </c>
      <c r="R33" s="29">
        <f t="shared" si="6"/>
        <v>0</v>
      </c>
      <c r="S33" s="30">
        <f t="array" ref="S33">SUMPRODUCT(--(C33:L33=$C$3:$L$3-3))</f>
        <v>0</v>
      </c>
      <c r="T33" s="31">
        <f t="array" ref="T33">SUMPRODUCT(--(C33:L33=$C$3:$L$3-2))</f>
        <v>0</v>
      </c>
      <c r="U33" s="66">
        <f t="array" ref="U33">SUMPRODUCT(--(C33:K33=$C$3:$K$3-1))</f>
        <v>0</v>
      </c>
      <c r="V33" s="67">
        <f t="array" ref="V33">SUMPRODUCT(--(C33:K33=$C$3:$K$3))</f>
        <v>0</v>
      </c>
      <c r="W33" s="68">
        <f t="array" ref="W33">SUMPRODUCT(--(C33:K33=$C$3:$K$3+1))</f>
        <v>0</v>
      </c>
      <c r="X33" s="68">
        <f t="array" ref="X33">SUMPRODUCT(--(C33:K33=$C$3:$K$3+2))</f>
        <v>0</v>
      </c>
      <c r="Y33" s="69">
        <f t="array" ref="Y33">SUM(SUMPRODUCT(--(C33:K33=$C$3:$K$3+3)))</f>
        <v>0</v>
      </c>
      <c r="Z33" s="35" t="str">
        <f t="shared" si="7"/>
        <v>D</v>
      </c>
      <c r="AA33" s="24" t="str">
        <f t="shared" si="8"/>
        <v>#DIV/0!</v>
      </c>
      <c r="AB33" s="1"/>
      <c r="AC33" s="1"/>
    </row>
    <row r="34" ht="27.75" customHeight="1">
      <c r="A34" s="25"/>
      <c r="B34" s="26"/>
      <c r="C34" s="39"/>
      <c r="D34" s="39"/>
      <c r="E34" s="39"/>
      <c r="F34" s="39"/>
      <c r="G34" s="28"/>
      <c r="H34" s="27"/>
      <c r="I34" s="27"/>
      <c r="J34" s="27"/>
      <c r="K34" s="27"/>
      <c r="L34" s="27"/>
      <c r="M34" s="20">
        <f t="shared" si="1"/>
        <v>0</v>
      </c>
      <c r="N34" s="20">
        <f t="shared" si="2"/>
        <v>0</v>
      </c>
      <c r="O34" s="20">
        <f t="shared" si="3"/>
        <v>0</v>
      </c>
      <c r="P34" s="20">
        <f t="shared" si="4"/>
        <v>0</v>
      </c>
      <c r="Q34" s="21">
        <f t="shared" si="5"/>
        <v>0</v>
      </c>
      <c r="R34" s="29">
        <f t="shared" si="6"/>
        <v>0</v>
      </c>
      <c r="S34" s="30">
        <f t="array" ref="S34">SUMPRODUCT(--(C34:L34=$C$3:$L$3-3))</f>
        <v>0</v>
      </c>
      <c r="T34" s="31">
        <f t="array" ref="T34">SUMPRODUCT(--(C34:L34=$C$3:$L$3-2))</f>
        <v>0</v>
      </c>
      <c r="U34" s="40"/>
      <c r="V34" s="40"/>
      <c r="W34" s="40"/>
      <c r="X34" s="40"/>
      <c r="Y34" s="40"/>
      <c r="Z34" s="40"/>
      <c r="AA34" s="44"/>
      <c r="AB34" s="1"/>
      <c r="AC34" s="1"/>
    </row>
    <row r="35" ht="27.75" customHeight="1">
      <c r="A35" s="40"/>
      <c r="B35" s="40"/>
      <c r="C35" s="41"/>
      <c r="D35" s="41"/>
      <c r="E35" s="41"/>
      <c r="F35" s="41"/>
      <c r="G35" s="41"/>
      <c r="H35" s="41"/>
      <c r="I35" s="41"/>
      <c r="J35" s="41"/>
      <c r="K35" s="42"/>
      <c r="L35" s="41"/>
      <c r="M35" s="43"/>
      <c r="N35" s="43"/>
      <c r="O35" s="43"/>
      <c r="P35" s="43"/>
      <c r="Q35" s="43"/>
      <c r="R35" s="43"/>
      <c r="S35" s="43"/>
      <c r="T35" s="40"/>
      <c r="U35" s="40"/>
      <c r="V35" s="40"/>
      <c r="W35" s="40"/>
      <c r="X35" s="40"/>
      <c r="Y35" s="40"/>
      <c r="Z35" s="40"/>
      <c r="AA35" s="40"/>
      <c r="AB35" s="1"/>
      <c r="AC35" s="1"/>
    </row>
    <row r="36" ht="15.75" customHeight="1">
      <c r="A36" s="40"/>
      <c r="B36" s="45" t="s">
        <v>25</v>
      </c>
      <c r="C36" s="46" t="str">
        <f t="shared" ref="C36:L36" si="9">AVERAGE(C4:C34)</f>
        <v>#DIV/0!</v>
      </c>
      <c r="D36" s="46" t="str">
        <f t="shared" si="9"/>
        <v>#DIV/0!</v>
      </c>
      <c r="E36" s="46" t="str">
        <f t="shared" si="9"/>
        <v>#DIV/0!</v>
      </c>
      <c r="F36" s="46" t="str">
        <f t="shared" si="9"/>
        <v>#DIV/0!</v>
      </c>
      <c r="G36" s="46" t="str">
        <f t="shared" si="9"/>
        <v>#DIV/0!</v>
      </c>
      <c r="H36" s="46" t="str">
        <f t="shared" si="9"/>
        <v>#DIV/0!</v>
      </c>
      <c r="I36" s="46" t="str">
        <f t="shared" si="9"/>
        <v>#DIV/0!</v>
      </c>
      <c r="J36" s="46" t="str">
        <f t="shared" si="9"/>
        <v>#DIV/0!</v>
      </c>
      <c r="K36" s="46" t="str">
        <f t="shared" si="9"/>
        <v>#DIV/0!</v>
      </c>
      <c r="L36" s="46" t="str">
        <f t="shared" si="9"/>
        <v>#DIV/0!</v>
      </c>
      <c r="M36" s="40"/>
      <c r="N36" s="40"/>
      <c r="O36" s="40"/>
      <c r="P36" s="40"/>
      <c r="Q36" s="40"/>
      <c r="R36" s="40"/>
      <c r="S36" s="40"/>
      <c r="T36" s="40"/>
      <c r="U36" s="1"/>
      <c r="V36" s="1"/>
      <c r="W36" s="1"/>
      <c r="X36" s="1"/>
      <c r="Y36" s="1"/>
      <c r="Z36" s="47"/>
      <c r="AA36" s="1"/>
      <c r="AB36" s="1"/>
      <c r="AC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47"/>
      <c r="AA37" s="1"/>
      <c r="AB37" s="1"/>
      <c r="AC37" s="1"/>
    </row>
    <row r="38" ht="36.0" customHeight="1">
      <c r="A38" s="48" t="s">
        <v>26</v>
      </c>
      <c r="B38" s="49"/>
      <c r="C38" s="50" t="str">
        <f t="shared" ref="C38:L38" si="10">CEILING(C36, 1)</f>
        <v>#DIV/0!</v>
      </c>
      <c r="D38" s="50" t="str">
        <f t="shared" si="10"/>
        <v>#DIV/0!</v>
      </c>
      <c r="E38" s="50" t="str">
        <f t="shared" si="10"/>
        <v>#DIV/0!</v>
      </c>
      <c r="F38" s="50" t="str">
        <f t="shared" si="10"/>
        <v>#DIV/0!</v>
      </c>
      <c r="G38" s="50" t="str">
        <f t="shared" si="10"/>
        <v>#DIV/0!</v>
      </c>
      <c r="H38" s="50" t="str">
        <f t="shared" si="10"/>
        <v>#DIV/0!</v>
      </c>
      <c r="I38" s="50" t="str">
        <f t="shared" si="10"/>
        <v>#DIV/0!</v>
      </c>
      <c r="J38" s="50" t="str">
        <f t="shared" si="10"/>
        <v>#DIV/0!</v>
      </c>
      <c r="K38" s="50" t="str">
        <f t="shared" si="10"/>
        <v>#DIV/0!</v>
      </c>
      <c r="L38" s="50" t="str">
        <f t="shared" si="10"/>
        <v>#DIV/0!</v>
      </c>
      <c r="M38" s="1"/>
      <c r="N38" s="1"/>
      <c r="O38" s="1"/>
      <c r="P38" s="1"/>
      <c r="Q38" s="1"/>
      <c r="R38" s="1"/>
      <c r="S38" s="1"/>
      <c r="T38" s="1"/>
      <c r="U38" s="1"/>
      <c r="V38" s="1"/>
      <c r="W38" s="1"/>
      <c r="X38" s="1"/>
      <c r="Y38" s="1"/>
      <c r="Z38" s="47"/>
      <c r="AA38" s="1"/>
      <c r="AB38" s="1"/>
      <c r="AC38" s="1"/>
    </row>
    <row r="39" ht="15.75" customHeight="1">
      <c r="A39" s="51" t="s">
        <v>27</v>
      </c>
      <c r="B39" s="49"/>
      <c r="C39" s="87">
        <v>5.0</v>
      </c>
      <c r="D39" s="88">
        <v>4.0</v>
      </c>
      <c r="E39" s="88">
        <v>5.0</v>
      </c>
      <c r="F39" s="88">
        <v>4.0</v>
      </c>
      <c r="G39" s="88">
        <v>5.0</v>
      </c>
      <c r="H39" s="88">
        <v>5.0</v>
      </c>
      <c r="I39" s="88">
        <v>5.0</v>
      </c>
      <c r="J39" s="88">
        <v>4.0</v>
      </c>
      <c r="K39" s="88">
        <v>5.0</v>
      </c>
      <c r="L39" s="53"/>
      <c r="M39" s="1"/>
      <c r="N39" s="1"/>
      <c r="O39" s="1"/>
      <c r="P39" s="1"/>
      <c r="Q39" s="1"/>
      <c r="R39" s="1"/>
      <c r="S39" s="1"/>
      <c r="T39" s="1"/>
      <c r="U39" s="1"/>
      <c r="V39" s="1"/>
      <c r="W39" s="1"/>
      <c r="X39" s="1"/>
      <c r="Y39" s="1"/>
      <c r="Z39" s="47"/>
      <c r="AA39" s="1"/>
      <c r="AB39" s="1"/>
      <c r="AC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47"/>
      <c r="AA40" s="1"/>
      <c r="AB40" s="1"/>
      <c r="AC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47"/>
      <c r="AA41" s="1"/>
      <c r="AB41" s="1"/>
      <c r="AC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47"/>
      <c r="AA42" s="1"/>
      <c r="AB42" s="1"/>
      <c r="AC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47"/>
      <c r="AA43" s="1"/>
      <c r="AB43" s="1"/>
      <c r="AC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47"/>
      <c r="AA44" s="1"/>
      <c r="AB44" s="1"/>
      <c r="AC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47"/>
      <c r="AA45" s="1"/>
      <c r="AB45" s="1"/>
      <c r="AC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47"/>
      <c r="AA46" s="1"/>
      <c r="AB46" s="1"/>
      <c r="AC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47"/>
      <c r="AA47" s="1"/>
      <c r="AB47" s="1"/>
      <c r="AC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47"/>
      <c r="AA48" s="1"/>
      <c r="AB48" s="1"/>
      <c r="AC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47"/>
      <c r="AA49" s="1"/>
      <c r="AB49" s="1"/>
      <c r="AC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47"/>
      <c r="AA50" s="1"/>
      <c r="AB50" s="1"/>
      <c r="AC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47"/>
      <c r="AA51" s="1"/>
      <c r="AB51" s="1"/>
      <c r="AC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47"/>
      <c r="AA52" s="1"/>
      <c r="AB52" s="1"/>
      <c r="AC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47"/>
      <c r="AA53" s="1"/>
      <c r="AB53" s="1"/>
      <c r="AC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47"/>
      <c r="AA54" s="1"/>
      <c r="AB54" s="1"/>
      <c r="AC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47"/>
      <c r="AA55" s="1"/>
      <c r="AB55" s="1"/>
      <c r="AC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47"/>
      <c r="AA56" s="1"/>
      <c r="AB56" s="1"/>
      <c r="AC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47"/>
      <c r="AA57" s="1"/>
      <c r="AB57" s="1"/>
      <c r="AC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47"/>
      <c r="AA58" s="1"/>
      <c r="AB58" s="1"/>
      <c r="AC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47"/>
      <c r="AA59" s="1"/>
      <c r="AB59" s="1"/>
      <c r="AC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47"/>
      <c r="AA60" s="1"/>
      <c r="AB60" s="1"/>
      <c r="AC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47"/>
      <c r="AA61" s="1"/>
      <c r="AB61" s="1"/>
      <c r="AC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47"/>
      <c r="AA62" s="1"/>
      <c r="AB62" s="1"/>
      <c r="AC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47"/>
      <c r="AA63" s="1"/>
      <c r="AB63" s="1"/>
      <c r="AC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47"/>
      <c r="AA64" s="1"/>
      <c r="AB64" s="1"/>
      <c r="AC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47"/>
      <c r="AA65" s="1"/>
      <c r="AB65" s="1"/>
      <c r="AC65" s="1"/>
    </row>
    <row r="66" ht="15.75" customHeight="1">
      <c r="A66" s="1"/>
      <c r="B66" s="35" t="s">
        <v>39</v>
      </c>
      <c r="C66" s="35">
        <f>COUNTIF($C$4:$C$33,5)</f>
        <v>0</v>
      </c>
      <c r="D66" s="35">
        <f>COUNTIF($D$4:$D$33,5)</f>
        <v>0</v>
      </c>
      <c r="E66" s="35">
        <f>COUNTIF($E$4:$E$33,5)</f>
        <v>0</v>
      </c>
      <c r="F66" s="35">
        <f>COUNTIF($F$4:$F$33,5)</f>
        <v>0</v>
      </c>
      <c r="G66" s="35">
        <f>COUNTIF($G$4:$G$33,5)</f>
        <v>0</v>
      </c>
      <c r="H66" s="35">
        <f>COUNTIF($H$3:$H$33,5)</f>
        <v>0</v>
      </c>
      <c r="I66" s="35">
        <f>COUNTIF($I$3:$I$33,5)</f>
        <v>0</v>
      </c>
      <c r="J66" s="35">
        <f>COUNTIF($J$3:$J$33,5)</f>
        <v>0</v>
      </c>
      <c r="K66" s="35">
        <f>COUNTIF($K$3:$K$33,5)</f>
        <v>0</v>
      </c>
      <c r="L66" s="35">
        <f>COUNTIF($L$3:$L$33,5)</f>
        <v>0</v>
      </c>
      <c r="M66" s="1"/>
      <c r="N66" s="1"/>
      <c r="O66" s="1"/>
      <c r="P66" s="1"/>
      <c r="Q66" s="1"/>
      <c r="R66" s="1"/>
      <c r="S66" s="1"/>
      <c r="T66" s="1"/>
      <c r="U66" s="1"/>
      <c r="V66" s="1"/>
      <c r="W66" s="1"/>
      <c r="X66" s="1"/>
      <c r="Y66" s="1"/>
      <c r="Z66" s="47"/>
      <c r="AA66" s="1"/>
      <c r="AB66" s="1"/>
      <c r="AC66" s="1"/>
    </row>
    <row r="67" ht="15.75" customHeight="1">
      <c r="A67" s="1"/>
      <c r="B67" s="35" t="s">
        <v>40</v>
      </c>
      <c r="C67" s="35">
        <f>COUNTIF($C$3:$C$33,4)</f>
        <v>1</v>
      </c>
      <c r="D67" s="35">
        <f>COUNTIF($D$3:$D$33,4)</f>
        <v>1</v>
      </c>
      <c r="E67" s="35">
        <f>COUNTIF($E$3:$E$33,4)</f>
        <v>0</v>
      </c>
      <c r="F67" s="35">
        <f>COUNTIF($L$3:$L$33,4)</f>
        <v>0</v>
      </c>
      <c r="G67" s="35">
        <f>COUNTIF($G$3:$G$33,4)</f>
        <v>1</v>
      </c>
      <c r="H67" s="35">
        <f>COUNTIF($H$3:$H$33,4)</f>
        <v>1</v>
      </c>
      <c r="I67" s="35">
        <f>COUNTIF($I$3:$I$33,4)</f>
        <v>1</v>
      </c>
      <c r="J67" s="35">
        <f>COUNTIF($J$3:$J$33,4)</f>
        <v>1</v>
      </c>
      <c r="K67" s="35">
        <f>COUNTIF($K$3:$K$33,4)</f>
        <v>1</v>
      </c>
      <c r="L67" s="35">
        <f>COUNTIF($L$3:$L$33,4)</f>
        <v>0</v>
      </c>
      <c r="M67" s="1"/>
      <c r="N67" s="1"/>
      <c r="O67" s="1"/>
      <c r="P67" s="1"/>
      <c r="Q67" s="1"/>
      <c r="R67" s="1"/>
      <c r="S67" s="1"/>
      <c r="T67" s="1"/>
      <c r="U67" s="1"/>
      <c r="V67" s="1"/>
      <c r="W67" s="1"/>
      <c r="X67" s="1"/>
      <c r="Y67" s="1"/>
      <c r="Z67" s="47"/>
      <c r="AA67" s="1"/>
      <c r="AB67" s="1"/>
      <c r="AC67" s="1"/>
    </row>
    <row r="68" ht="15.75" customHeight="1">
      <c r="A68" s="1"/>
      <c r="B68" s="35" t="s">
        <v>41</v>
      </c>
      <c r="C68" s="35">
        <f>COUNTIF($C$3:$C$33,3)</f>
        <v>0</v>
      </c>
      <c r="D68" s="35">
        <f>COUNTIF($D$3:$D$33,3)</f>
        <v>0</v>
      </c>
      <c r="E68" s="35">
        <f>COUNTIF($E$3:$E$33,3)</f>
        <v>0</v>
      </c>
      <c r="F68" s="35">
        <f>COUNTIF($L$3:$L$33,3)</f>
        <v>0</v>
      </c>
      <c r="G68" s="35">
        <f>COUNTIF($G$3:$G$33,3)</f>
        <v>0</v>
      </c>
      <c r="H68" s="35">
        <f>COUNTIF($H$3:$H$33,3)</f>
        <v>0</v>
      </c>
      <c r="I68" s="35">
        <f>COUNTIF($I$3:$I$33,3)</f>
        <v>0</v>
      </c>
      <c r="J68" s="35">
        <f>COUNTIF($J$3:$J$33,3)</f>
        <v>0</v>
      </c>
      <c r="K68" s="35">
        <f>COUNTIF($K$3:$K$33,3)</f>
        <v>0</v>
      </c>
      <c r="L68" s="35">
        <f>COUNTIF($L$3:$L$33,3)</f>
        <v>0</v>
      </c>
      <c r="M68" s="1"/>
      <c r="N68" s="1"/>
      <c r="O68" s="1"/>
      <c r="P68" s="1"/>
      <c r="Q68" s="1"/>
      <c r="R68" s="1"/>
      <c r="S68" s="1"/>
      <c r="T68" s="1"/>
      <c r="U68" s="1"/>
      <c r="V68" s="1"/>
      <c r="W68" s="1"/>
      <c r="X68" s="1"/>
      <c r="Y68" s="1"/>
      <c r="Z68" s="47"/>
      <c r="AA68" s="1"/>
      <c r="AB68" s="1"/>
      <c r="AC68" s="1"/>
    </row>
    <row r="69" ht="15.75" customHeight="1">
      <c r="A69" s="1"/>
      <c r="B69" s="35" t="s">
        <v>42</v>
      </c>
      <c r="C69" s="35">
        <f>COUNTIF($C$4:$C$33,2)</f>
        <v>0</v>
      </c>
      <c r="D69" s="35">
        <f>COUNTIF($D$4:$D$33,2)</f>
        <v>0</v>
      </c>
      <c r="E69" s="35">
        <f>COUNTIF($E$4:$E$33,2)</f>
        <v>0</v>
      </c>
      <c r="F69" s="35">
        <f>COUNTIF($F$3:$F$33,2)</f>
        <v>0</v>
      </c>
      <c r="G69" s="35">
        <f>COUNTIF($G$4:$G$33,2)</f>
        <v>0</v>
      </c>
      <c r="H69" s="35">
        <f>COUNTIF($H$4:$H$33,2)</f>
        <v>0</v>
      </c>
      <c r="I69" s="35">
        <f>COUNTIF($I$3:$I$33,2)</f>
        <v>0</v>
      </c>
      <c r="J69" s="35">
        <f>COUNTIF($J$4:$J$33,2)</f>
        <v>0</v>
      </c>
      <c r="K69" s="35">
        <f>COUNTIF($K$4:$K$33,2)</f>
        <v>0</v>
      </c>
      <c r="L69" s="35">
        <f>COUNTIF($L$3:$L$33,2)</f>
        <v>0</v>
      </c>
      <c r="M69" s="1"/>
      <c r="N69" s="1"/>
      <c r="O69" s="1"/>
      <c r="P69" s="1"/>
      <c r="Q69" s="1"/>
      <c r="R69" s="1"/>
      <c r="S69" s="1"/>
      <c r="T69" s="1"/>
      <c r="U69" s="1"/>
      <c r="V69" s="1"/>
      <c r="W69" s="1"/>
      <c r="X69" s="1"/>
      <c r="Y69" s="1"/>
      <c r="Z69" s="47"/>
      <c r="AA69" s="1"/>
      <c r="AB69" s="1"/>
      <c r="AC69" s="1"/>
    </row>
    <row r="70" ht="15.75" customHeight="1">
      <c r="A70" s="1"/>
      <c r="B70" s="35" t="s">
        <v>43</v>
      </c>
      <c r="C70" s="35">
        <f>COUNTIF($C$3:$C$33,1)</f>
        <v>0</v>
      </c>
      <c r="D70" s="35">
        <f>COUNTIF($D$3:$D$33,1)</f>
        <v>0</v>
      </c>
      <c r="E70" s="35">
        <f>COUNTIF($E$3:$E$33,1)</f>
        <v>0</v>
      </c>
      <c r="F70" s="35">
        <f>COUNTIF($F$4:$F$33,1)</f>
        <v>0</v>
      </c>
      <c r="G70" s="35">
        <f>COUNTIF($G$3:$G$33,1)</f>
        <v>0</v>
      </c>
      <c r="H70" s="35">
        <f>COUNTIF($H$3:$H$33,1)</f>
        <v>0</v>
      </c>
      <c r="I70" s="35">
        <f>COUNTIF($I$4:$I$33,1)</f>
        <v>0</v>
      </c>
      <c r="J70" s="35">
        <f>COUNTIF($J$3:$J$33,1)</f>
        <v>0</v>
      </c>
      <c r="K70" s="35">
        <f>COUNTIF($K$3:$K$33,1)</f>
        <v>0</v>
      </c>
      <c r="L70" s="35">
        <f>COUNTIF($L$4:$L$33,1)</f>
        <v>0</v>
      </c>
      <c r="M70" s="1"/>
      <c r="N70" s="1"/>
      <c r="O70" s="1"/>
      <c r="P70" s="1"/>
      <c r="Q70" s="1"/>
      <c r="R70" s="1"/>
      <c r="S70" s="1"/>
      <c r="T70" s="1"/>
      <c r="U70" s="1"/>
      <c r="V70" s="1"/>
      <c r="W70" s="1"/>
      <c r="X70" s="1"/>
      <c r="Y70" s="1"/>
      <c r="Z70" s="47"/>
      <c r="AA70" s="1"/>
      <c r="AB70" s="1"/>
      <c r="AC70" s="1"/>
    </row>
    <row r="71" ht="15.75" customHeight="1">
      <c r="A71" s="1"/>
      <c r="B71" s="35" t="s">
        <v>44</v>
      </c>
      <c r="C71" s="35">
        <f>COUNTIF($C$2:$C$33,0)</f>
        <v>0</v>
      </c>
      <c r="D71" s="35">
        <f>COUNTIF($D$3:$D$33,0)</f>
        <v>0</v>
      </c>
      <c r="E71" s="35">
        <f>COUNTIF($E$3:$E$33,0)</f>
        <v>0</v>
      </c>
      <c r="F71" s="35">
        <f>COUNTIF($F$3:$F$33,0)</f>
        <v>0</v>
      </c>
      <c r="G71" s="35">
        <f>COUNTIF($G$3:$G$33,0)</f>
        <v>0</v>
      </c>
      <c r="H71" s="35">
        <f>COUNTIF($H$3:$H$33,0)</f>
        <v>0</v>
      </c>
      <c r="I71" s="35">
        <f>COUNTIF($I$3:$I$33,0)</f>
        <v>0</v>
      </c>
      <c r="J71" s="35">
        <f>COUNTIF($J$3:$J$33,0)</f>
        <v>0</v>
      </c>
      <c r="K71" s="35">
        <f>COUNTIF($K$3:$K$33,0)</f>
        <v>0</v>
      </c>
      <c r="L71" s="35">
        <f>COUNTIF($L$3:$L$33,0)</f>
        <v>0</v>
      </c>
      <c r="M71" s="1"/>
      <c r="N71" s="1"/>
      <c r="O71" s="1"/>
      <c r="P71" s="1"/>
      <c r="Q71" s="1"/>
      <c r="R71" s="1"/>
      <c r="S71" s="1"/>
      <c r="T71" s="1"/>
      <c r="U71" s="1"/>
      <c r="V71" s="1"/>
      <c r="W71" s="1"/>
      <c r="X71" s="1"/>
      <c r="Y71" s="1"/>
      <c r="Z71" s="47"/>
      <c r="AA71" s="1"/>
      <c r="AB71" s="1"/>
      <c r="AC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47"/>
      <c r="AA72" s="1"/>
      <c r="AB72" s="1"/>
      <c r="AC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47"/>
      <c r="AA73" s="1"/>
      <c r="AB73" s="1"/>
      <c r="AC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47"/>
      <c r="AA74" s="1"/>
      <c r="AB74" s="1"/>
      <c r="AC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47"/>
      <c r="AA75" s="1"/>
      <c r="AB75" s="1"/>
      <c r="AC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47"/>
      <c r="AA76" s="1"/>
      <c r="AB76" s="1"/>
      <c r="AC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47"/>
      <c r="AA77" s="1"/>
      <c r="AB77" s="1"/>
      <c r="AC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47"/>
      <c r="AA78" s="1"/>
      <c r="AB78" s="1"/>
      <c r="AC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47"/>
      <c r="AA79" s="1"/>
      <c r="AB79" s="1"/>
      <c r="AC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47"/>
      <c r="AA80" s="1"/>
      <c r="AB80" s="1"/>
      <c r="AC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47"/>
      <c r="AA81" s="1"/>
      <c r="AB81" s="1"/>
      <c r="AC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47"/>
      <c r="AA82" s="1"/>
      <c r="AB82" s="1"/>
      <c r="AC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47"/>
      <c r="AA83" s="1"/>
      <c r="AB83" s="1"/>
      <c r="AC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47"/>
      <c r="AA84" s="1"/>
      <c r="AB84" s="1"/>
      <c r="AC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47"/>
      <c r="AA85" s="1"/>
      <c r="AB85" s="1"/>
      <c r="AC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47"/>
      <c r="AA86" s="1"/>
      <c r="AB86" s="1"/>
      <c r="AC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47"/>
      <c r="AA87" s="1"/>
      <c r="AB87" s="1"/>
      <c r="AC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2"/>
      <c r="AA88" s="1"/>
      <c r="AB88" s="1"/>
      <c r="AC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2"/>
      <c r="AA89" s="1"/>
      <c r="AB89" s="1"/>
      <c r="AC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2"/>
      <c r="AA90" s="1"/>
      <c r="AB90" s="1"/>
      <c r="AC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2"/>
      <c r="AA91" s="1"/>
      <c r="AB91" s="1"/>
      <c r="AC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2"/>
      <c r="AA92" s="1"/>
      <c r="AB92" s="1"/>
      <c r="AC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2"/>
      <c r="AA93" s="1"/>
      <c r="AB93" s="1"/>
      <c r="AC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2"/>
      <c r="AA94" s="1"/>
      <c r="AB94" s="1"/>
      <c r="AC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2"/>
      <c r="AA95" s="1"/>
      <c r="AB95" s="1"/>
      <c r="AC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2"/>
      <c r="AA96" s="1"/>
      <c r="AB96" s="1"/>
      <c r="AC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2"/>
      <c r="AA97" s="1"/>
      <c r="AB97" s="1"/>
      <c r="AC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2"/>
      <c r="AA98" s="1"/>
      <c r="AB98" s="1"/>
      <c r="AC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2"/>
      <c r="AA99" s="1"/>
      <c r="AB99" s="1"/>
      <c r="AC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2"/>
      <c r="AA100" s="1"/>
      <c r="AB100" s="1"/>
      <c r="AC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2"/>
      <c r="AA101" s="1"/>
      <c r="AB101" s="1"/>
      <c r="AC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2"/>
      <c r="AA102" s="1"/>
      <c r="AB102" s="1"/>
      <c r="AC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2"/>
      <c r="AA103" s="1"/>
      <c r="AB103" s="1"/>
      <c r="AC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2"/>
      <c r="AA104" s="1"/>
      <c r="AB104" s="1"/>
      <c r="AC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2"/>
      <c r="AA105" s="1"/>
      <c r="AB105" s="1"/>
      <c r="AC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2"/>
      <c r="AA106" s="1"/>
      <c r="AB106" s="1"/>
      <c r="AC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2"/>
      <c r="AA107" s="1"/>
      <c r="AB107" s="1"/>
      <c r="AC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2"/>
      <c r="AA108" s="1"/>
      <c r="AB108" s="1"/>
      <c r="AC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2"/>
      <c r="AA109" s="1"/>
      <c r="AB109" s="1"/>
      <c r="AC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2"/>
      <c r="AA110" s="1"/>
      <c r="AB110" s="1"/>
      <c r="AC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2"/>
      <c r="AA111" s="1"/>
      <c r="AB111" s="1"/>
      <c r="AC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2"/>
      <c r="AA112" s="1"/>
      <c r="AB112" s="1"/>
      <c r="AC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2"/>
      <c r="AA113" s="1"/>
      <c r="AB113" s="1"/>
      <c r="AC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2"/>
      <c r="AA114" s="1"/>
      <c r="AB114" s="1"/>
      <c r="AC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2"/>
      <c r="AA115" s="1"/>
      <c r="AB115" s="1"/>
      <c r="AC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2"/>
      <c r="AA116" s="1"/>
      <c r="AB116" s="1"/>
      <c r="AC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2"/>
      <c r="AA117" s="1"/>
      <c r="AB117" s="1"/>
      <c r="AC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2"/>
      <c r="AA118" s="1"/>
      <c r="AB118" s="1"/>
      <c r="AC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2"/>
      <c r="AA119" s="1"/>
      <c r="AB119" s="1"/>
      <c r="AC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2"/>
      <c r="AA120" s="1"/>
      <c r="AB120" s="1"/>
      <c r="AC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2"/>
      <c r="AA121" s="1"/>
      <c r="AB121" s="1"/>
      <c r="AC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2"/>
      <c r="AA122" s="1"/>
      <c r="AB122" s="1"/>
      <c r="AC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2"/>
      <c r="AA123" s="1"/>
      <c r="AB123" s="1"/>
      <c r="AC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2"/>
      <c r="AA124" s="1"/>
      <c r="AB124" s="1"/>
      <c r="AC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2"/>
      <c r="AA125" s="1"/>
      <c r="AB125" s="1"/>
      <c r="AC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2"/>
      <c r="AA126" s="1"/>
      <c r="AB126" s="1"/>
      <c r="AC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2"/>
      <c r="AA127" s="1"/>
      <c r="AB127" s="1"/>
      <c r="AC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2"/>
      <c r="AA128" s="1"/>
      <c r="AB128" s="1"/>
      <c r="AC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2"/>
      <c r="AA129" s="1"/>
      <c r="AB129" s="1"/>
      <c r="AC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2"/>
      <c r="AA130" s="1"/>
      <c r="AB130" s="1"/>
      <c r="AC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2"/>
      <c r="AA131" s="1"/>
      <c r="AB131" s="1"/>
      <c r="AC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2"/>
      <c r="AA132" s="1"/>
      <c r="AB132" s="1"/>
      <c r="AC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2"/>
      <c r="AA133" s="1"/>
      <c r="AB133" s="1"/>
      <c r="AC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2"/>
      <c r="AA134" s="1"/>
      <c r="AB134" s="1"/>
      <c r="AC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2"/>
      <c r="AA135" s="1"/>
      <c r="AB135" s="1"/>
      <c r="AC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2"/>
      <c r="AA136" s="1"/>
      <c r="AB136" s="1"/>
      <c r="AC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2"/>
      <c r="AA137" s="1"/>
      <c r="AB137" s="1"/>
      <c r="AC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2"/>
      <c r="AA138" s="1"/>
      <c r="AB138" s="1"/>
      <c r="AC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2"/>
      <c r="AA139" s="1"/>
      <c r="AB139" s="1"/>
      <c r="AC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2"/>
      <c r="AA140" s="1"/>
      <c r="AB140" s="1"/>
      <c r="AC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2"/>
      <c r="AA141" s="1"/>
      <c r="AB141" s="1"/>
      <c r="AC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2"/>
      <c r="AA142" s="1"/>
      <c r="AB142" s="1"/>
      <c r="AC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2"/>
      <c r="AA143" s="1"/>
      <c r="AB143" s="1"/>
      <c r="AC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2"/>
      <c r="AA144" s="1"/>
      <c r="AB144" s="1"/>
      <c r="AC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2"/>
      <c r="AA145" s="1"/>
      <c r="AB145" s="1"/>
      <c r="AC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2"/>
      <c r="AA146" s="1"/>
      <c r="AB146" s="1"/>
      <c r="AC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2"/>
      <c r="AA147" s="1"/>
      <c r="AB147" s="1"/>
      <c r="AC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2"/>
      <c r="AA148" s="1"/>
      <c r="AB148" s="1"/>
      <c r="AC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2"/>
      <c r="AA149" s="1"/>
      <c r="AB149" s="1"/>
      <c r="AC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2"/>
      <c r="AA150" s="1"/>
      <c r="AB150" s="1"/>
      <c r="AC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2"/>
      <c r="AA151" s="1"/>
      <c r="AB151" s="1"/>
      <c r="AC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2"/>
      <c r="AA152" s="1"/>
      <c r="AB152" s="1"/>
      <c r="AC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2"/>
      <c r="AA153" s="1"/>
      <c r="AB153" s="1"/>
      <c r="AC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2"/>
      <c r="AA154" s="1"/>
      <c r="AB154" s="1"/>
      <c r="AC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2"/>
      <c r="AA155" s="1"/>
      <c r="AB155" s="1"/>
      <c r="AC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2"/>
      <c r="AA156" s="1"/>
      <c r="AB156" s="1"/>
      <c r="AC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2"/>
      <c r="AA157" s="1"/>
      <c r="AB157" s="1"/>
      <c r="AC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2"/>
      <c r="AA158" s="1"/>
      <c r="AB158" s="1"/>
      <c r="AC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2"/>
      <c r="AA159" s="1"/>
      <c r="AB159" s="1"/>
      <c r="AC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2"/>
      <c r="AA160" s="1"/>
      <c r="AB160" s="1"/>
      <c r="AC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2"/>
      <c r="AA161" s="1"/>
      <c r="AB161" s="1"/>
      <c r="AC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2"/>
      <c r="AA162" s="1"/>
      <c r="AB162" s="1"/>
      <c r="AC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2"/>
      <c r="AA163" s="1"/>
      <c r="AB163" s="1"/>
      <c r="AC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2"/>
      <c r="AA164" s="1"/>
      <c r="AB164" s="1"/>
      <c r="AC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2"/>
      <c r="AA165" s="1"/>
      <c r="AB165" s="1"/>
      <c r="AC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2"/>
      <c r="AA166" s="1"/>
      <c r="AB166" s="1"/>
      <c r="AC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2"/>
      <c r="AA167" s="1"/>
      <c r="AB167" s="1"/>
      <c r="AC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2"/>
      <c r="AA168" s="1"/>
      <c r="AB168" s="1"/>
      <c r="AC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2"/>
      <c r="AA169" s="1"/>
      <c r="AB169" s="1"/>
      <c r="AC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2"/>
      <c r="AA170" s="1"/>
      <c r="AB170" s="1"/>
      <c r="AC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2"/>
      <c r="AA171" s="1"/>
      <c r="AB171" s="1"/>
      <c r="AC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2"/>
      <c r="AA172" s="1"/>
      <c r="AB172" s="1"/>
      <c r="AC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2"/>
      <c r="AA173" s="1"/>
      <c r="AB173" s="1"/>
      <c r="AC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2"/>
      <c r="AA174" s="1"/>
      <c r="AB174" s="1"/>
      <c r="AC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2"/>
      <c r="AA175" s="1"/>
      <c r="AB175" s="1"/>
      <c r="AC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2"/>
      <c r="AA176" s="1"/>
      <c r="AB176" s="1"/>
      <c r="AC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2"/>
      <c r="AA177" s="1"/>
      <c r="AB177" s="1"/>
      <c r="AC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2"/>
      <c r="AA178" s="1"/>
      <c r="AB178" s="1"/>
      <c r="AC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2"/>
      <c r="AA179" s="1"/>
      <c r="AB179" s="1"/>
      <c r="AC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2"/>
      <c r="AA180" s="1"/>
      <c r="AB180" s="1"/>
      <c r="AC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2"/>
      <c r="AA181" s="1"/>
      <c r="AB181" s="1"/>
      <c r="AC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2"/>
      <c r="AA182" s="1"/>
      <c r="AB182" s="1"/>
      <c r="AC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2"/>
      <c r="AA183" s="1"/>
      <c r="AB183" s="1"/>
      <c r="AC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2"/>
      <c r="AA184" s="1"/>
      <c r="AB184" s="1"/>
      <c r="AC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2"/>
      <c r="AA185" s="1"/>
      <c r="AB185" s="1"/>
      <c r="AC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2"/>
      <c r="AA186" s="1"/>
      <c r="AB186" s="1"/>
      <c r="AC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2"/>
      <c r="AA187" s="1"/>
      <c r="AB187" s="1"/>
      <c r="AC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2"/>
      <c r="AA188" s="1"/>
      <c r="AB188" s="1"/>
      <c r="AC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2"/>
      <c r="AA189" s="1"/>
      <c r="AB189" s="1"/>
      <c r="AC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2"/>
      <c r="AA190" s="1"/>
      <c r="AB190" s="1"/>
      <c r="AC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2"/>
      <c r="AA191" s="1"/>
      <c r="AB191" s="1"/>
      <c r="AC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2"/>
      <c r="AA192" s="1"/>
      <c r="AB192" s="1"/>
      <c r="AC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2"/>
      <c r="AA193" s="1"/>
      <c r="AB193" s="1"/>
      <c r="AC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2"/>
      <c r="AA194" s="1"/>
      <c r="AB194" s="1"/>
      <c r="AC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2"/>
      <c r="AA195" s="1"/>
      <c r="AB195" s="1"/>
      <c r="AC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2"/>
      <c r="AA196" s="1"/>
      <c r="AB196" s="1"/>
      <c r="AC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2"/>
      <c r="AA197" s="1"/>
      <c r="AB197" s="1"/>
      <c r="AC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2"/>
      <c r="AA198" s="1"/>
      <c r="AB198" s="1"/>
      <c r="AC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2"/>
      <c r="AA199" s="1"/>
      <c r="AB199" s="1"/>
      <c r="AC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2"/>
      <c r="AA200" s="1"/>
      <c r="AB200" s="1"/>
      <c r="AC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2"/>
      <c r="AA201" s="1"/>
      <c r="AB201" s="1"/>
      <c r="AC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2"/>
      <c r="AA202" s="1"/>
      <c r="AB202" s="1"/>
      <c r="AC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2"/>
      <c r="AA203" s="1"/>
      <c r="AB203" s="1"/>
      <c r="AC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2"/>
      <c r="AA204" s="1"/>
      <c r="AB204" s="1"/>
      <c r="AC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2"/>
      <c r="AA205" s="1"/>
      <c r="AB205" s="1"/>
      <c r="AC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2"/>
      <c r="AA206" s="1"/>
      <c r="AB206" s="1"/>
      <c r="AC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2"/>
      <c r="AA207" s="1"/>
      <c r="AB207" s="1"/>
      <c r="AC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2"/>
      <c r="AA208" s="1"/>
      <c r="AB208" s="1"/>
      <c r="AC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2"/>
      <c r="AA209" s="1"/>
      <c r="AB209" s="1"/>
      <c r="AC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2"/>
      <c r="AA210" s="1"/>
      <c r="AB210" s="1"/>
      <c r="AC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2"/>
      <c r="AA211" s="1"/>
      <c r="AB211" s="1"/>
      <c r="AC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2"/>
      <c r="AA212" s="1"/>
      <c r="AB212" s="1"/>
      <c r="AC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2"/>
      <c r="AA213" s="1"/>
      <c r="AB213" s="1"/>
      <c r="AC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2"/>
      <c r="AA214" s="1"/>
      <c r="AB214" s="1"/>
      <c r="AC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2"/>
      <c r="AA215" s="1"/>
      <c r="AB215" s="1"/>
      <c r="AC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2"/>
      <c r="AA216" s="1"/>
      <c r="AB216" s="1"/>
      <c r="AC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2"/>
      <c r="AA217" s="1"/>
      <c r="AB217" s="1"/>
      <c r="AC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2"/>
      <c r="AA218" s="1"/>
      <c r="AB218" s="1"/>
      <c r="AC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2"/>
      <c r="AA219" s="1"/>
      <c r="AB219" s="1"/>
      <c r="AC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2"/>
      <c r="AA220" s="1"/>
      <c r="AB220" s="1"/>
      <c r="AC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2"/>
      <c r="AA221" s="1"/>
      <c r="AB221" s="1"/>
      <c r="AC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2"/>
      <c r="AA222" s="1"/>
      <c r="AB222" s="1"/>
      <c r="AC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2"/>
      <c r="AA223" s="1"/>
      <c r="AB223" s="1"/>
      <c r="AC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2"/>
      <c r="AA224" s="1"/>
      <c r="AB224" s="1"/>
      <c r="AC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2"/>
      <c r="AA225" s="1"/>
      <c r="AB225" s="1"/>
      <c r="AC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2"/>
      <c r="AA226" s="1"/>
      <c r="AB226" s="1"/>
      <c r="AC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2"/>
      <c r="AA227" s="1"/>
      <c r="AB227" s="1"/>
      <c r="AC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2"/>
      <c r="AA228" s="1"/>
      <c r="AB228" s="1"/>
      <c r="AC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2"/>
      <c r="AA229" s="1"/>
      <c r="AB229" s="1"/>
      <c r="AC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2"/>
      <c r="AA230" s="1"/>
      <c r="AB230" s="1"/>
      <c r="AC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2"/>
      <c r="AA231" s="1"/>
      <c r="AB231" s="1"/>
      <c r="AC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2"/>
      <c r="AA232" s="1"/>
      <c r="AB232" s="1"/>
      <c r="AC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2"/>
      <c r="AA233" s="1"/>
      <c r="AB233" s="1"/>
      <c r="AC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2"/>
      <c r="AA234" s="1"/>
      <c r="AB234" s="1"/>
      <c r="AC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2"/>
      <c r="AA235" s="1"/>
      <c r="AB235" s="1"/>
      <c r="AC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2"/>
      <c r="AA236" s="1"/>
      <c r="AB236" s="1"/>
      <c r="AC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2"/>
      <c r="AA237" s="1"/>
      <c r="AB237" s="1"/>
      <c r="AC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2"/>
      <c r="AA238" s="1"/>
      <c r="AB238" s="1"/>
      <c r="AC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mergeCells count="11">
    <mergeCell ref="Y2:Y3"/>
    <mergeCell ref="Z2:Z3"/>
    <mergeCell ref="A38:B38"/>
    <mergeCell ref="A39:B39"/>
    <mergeCell ref="R2:R3"/>
    <mergeCell ref="S2:S3"/>
    <mergeCell ref="T2:T3"/>
    <mergeCell ref="U2:U3"/>
    <mergeCell ref="V2:V3"/>
    <mergeCell ref="W2:W3"/>
    <mergeCell ref="X2:X3"/>
  </mergeCells>
  <printOptions/>
  <pageMargins bottom="1.0" footer="0.0" header="0.0" left="0.75" right="0.75" top="1.0"/>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23.0"/>
    <col customWidth="1" min="2" max="2" width="12.67"/>
    <col customWidth="1" min="3" max="3" width="11.78"/>
    <col customWidth="1" min="4" max="6" width="10.44"/>
    <col customWidth="1" min="7" max="7" width="11.33"/>
    <col customWidth="1" min="8" max="8" width="10.44"/>
    <col customWidth="1" min="9" max="9" width="12.33"/>
    <col customWidth="1" min="10" max="11" width="10.44"/>
    <col customWidth="1" min="12" max="12" width="10.78"/>
    <col customWidth="1" min="13" max="13" width="10.44"/>
    <col customWidth="1" min="14" max="14" width="11.67"/>
    <col customWidth="1" min="15" max="15" width="10.44"/>
    <col customWidth="1" min="16" max="16" width="12.0"/>
    <col customWidth="1" min="17" max="17" width="10.44"/>
    <col customWidth="1" min="18" max="18" width="6.78"/>
    <col customWidth="1" min="19" max="19" width="7.0"/>
    <col customWidth="1" min="20" max="20" width="6.78"/>
    <col customWidth="1" min="21" max="22" width="8.0"/>
    <col customWidth="1" min="23" max="25" width="9.33"/>
    <col customWidth="1" min="26" max="26" width="10.78"/>
    <col customWidth="1" min="27" max="27" width="10.44"/>
    <col customWidth="1" min="28" max="29" width="11.11"/>
  </cols>
  <sheetData>
    <row r="1" ht="15.75" customHeight="1">
      <c r="A1" s="1"/>
      <c r="B1" s="1"/>
      <c r="C1" s="1"/>
      <c r="D1" s="1"/>
      <c r="E1" s="1"/>
      <c r="F1" s="1"/>
      <c r="G1" s="1"/>
      <c r="H1" s="1"/>
      <c r="I1" s="1"/>
      <c r="J1" s="1"/>
      <c r="K1" s="1"/>
      <c r="L1" s="1"/>
      <c r="M1" s="1"/>
      <c r="N1" s="1"/>
      <c r="O1" s="1"/>
      <c r="P1" s="1"/>
      <c r="Q1" s="1"/>
      <c r="R1" s="1"/>
      <c r="S1" s="1"/>
      <c r="T1" s="1"/>
      <c r="U1" s="1"/>
      <c r="V1" s="1"/>
      <c r="W1" s="1"/>
      <c r="X1" s="1"/>
      <c r="Y1" s="1"/>
      <c r="Z1" s="2"/>
      <c r="AA1" s="1"/>
      <c r="AB1" s="1"/>
      <c r="AC1" s="1"/>
    </row>
    <row r="2" ht="48.0" customHeight="1">
      <c r="A2" s="3" t="s">
        <v>0</v>
      </c>
      <c r="B2" s="4" t="s">
        <v>1</v>
      </c>
      <c r="C2" s="5"/>
      <c r="D2" s="5"/>
      <c r="E2" s="5"/>
      <c r="F2" s="5"/>
      <c r="G2" s="5"/>
      <c r="H2" s="5"/>
      <c r="I2" s="5"/>
      <c r="J2" s="5"/>
      <c r="K2" s="5"/>
      <c r="L2" s="5"/>
      <c r="M2" s="6" t="s">
        <v>12</v>
      </c>
      <c r="N2" s="6" t="s">
        <v>13</v>
      </c>
      <c r="O2" s="6" t="s">
        <v>14</v>
      </c>
      <c r="P2" s="6" t="s">
        <v>15</v>
      </c>
      <c r="Q2" s="7" t="s">
        <v>16</v>
      </c>
      <c r="R2" s="8" t="e">
        <v>#N/A</v>
      </c>
      <c r="S2" s="9" t="s">
        <v>17</v>
      </c>
      <c r="T2" s="10" t="s">
        <v>18</v>
      </c>
      <c r="U2" s="11" t="s">
        <v>19</v>
      </c>
      <c r="V2" s="12" t="s">
        <v>20</v>
      </c>
      <c r="W2" s="54" t="s">
        <v>37</v>
      </c>
      <c r="X2" s="54" t="s">
        <v>46</v>
      </c>
      <c r="Y2" s="54" t="s">
        <v>49</v>
      </c>
      <c r="Z2" s="14" t="s">
        <v>22</v>
      </c>
      <c r="AA2" s="86" t="s">
        <v>64</v>
      </c>
      <c r="AB2" s="98" t="s">
        <v>63</v>
      </c>
      <c r="AC2" s="1"/>
    </row>
    <row r="3" ht="27.0" customHeight="1">
      <c r="A3" s="3"/>
      <c r="B3" s="17" t="s">
        <v>24</v>
      </c>
      <c r="C3" s="18"/>
      <c r="D3" s="19"/>
      <c r="E3" s="19"/>
      <c r="F3" s="19"/>
      <c r="G3" s="19"/>
      <c r="H3" s="19"/>
      <c r="I3" s="19"/>
      <c r="J3" s="19"/>
      <c r="K3" s="19"/>
      <c r="L3" s="19"/>
      <c r="M3" s="20">
        <f>COUNTIF(D3:L3,5)</f>
        <v>0</v>
      </c>
      <c r="N3" s="20">
        <f>COUNTIF(D3:L3,4)</f>
        <v>0</v>
      </c>
      <c r="O3" s="20">
        <f>COUNTIF(D3:L3,3)</f>
        <v>0</v>
      </c>
      <c r="P3" s="20">
        <f>COUNTIF(D3:L3,2)</f>
        <v>0</v>
      </c>
      <c r="Q3" s="21">
        <f>COUNTIF(D3:L3,1)</f>
        <v>0</v>
      </c>
      <c r="R3" s="22"/>
      <c r="S3" s="22"/>
      <c r="T3" s="22"/>
      <c r="U3" s="22"/>
      <c r="V3" s="22"/>
      <c r="W3" s="22"/>
      <c r="X3" s="22"/>
      <c r="Y3" s="22"/>
      <c r="Z3" s="23"/>
      <c r="AA3" s="24" t="str">
        <f>average(C3:L3)</f>
        <v>#DIV/0!</v>
      </c>
      <c r="AB3" s="97">
        <f>'Unit 5'!AA3</f>
        <v>3.555555556</v>
      </c>
      <c r="AC3" s="1"/>
    </row>
    <row r="4" ht="15.75" customHeight="1">
      <c r="A4" s="25"/>
      <c r="B4" s="26"/>
      <c r="C4" s="27"/>
      <c r="D4" s="27"/>
      <c r="E4" s="27"/>
      <c r="F4" s="27"/>
      <c r="G4" s="27"/>
      <c r="H4" s="27"/>
      <c r="I4" s="27"/>
      <c r="J4" s="27"/>
      <c r="K4" s="28"/>
      <c r="L4" s="27"/>
      <c r="M4" s="20">
        <f t="shared" ref="M4:M34" si="1">COUNTIF(C4:L4,5)</f>
        <v>0</v>
      </c>
      <c r="N4" s="20">
        <f t="shared" ref="N4:N34" si="2">COUNTIF(C4:L4,4)</f>
        <v>0</v>
      </c>
      <c r="O4" s="20">
        <f t="shared" ref="O4:O34" si="3">COUNTIF(C4:L4,3)</f>
        <v>0</v>
      </c>
      <c r="P4" s="20">
        <f t="shared" ref="P4:P34" si="4">COUNTIF(C4:L4,2)</f>
        <v>0</v>
      </c>
      <c r="Q4" s="21">
        <f t="shared" ref="Q4:Q34" si="5">COUNTIF(C4:L4,1)</f>
        <v>0</v>
      </c>
      <c r="R4" s="29">
        <f t="shared" ref="R4:R34" si="6">COUNTIF($C4:$L4,0)</f>
        <v>0</v>
      </c>
      <c r="S4" s="30">
        <f t="array" ref="S4">SUMPRODUCT(--(C4:L4=$C$3:$L$3-3))</f>
        <v>0</v>
      </c>
      <c r="T4" s="31">
        <f t="array" ref="T4">SUMPRODUCT(--(C4:L4=$C$3:$L$3-2))</f>
        <v>0</v>
      </c>
      <c r="U4" s="66">
        <f t="array" ref="U4">SUMPRODUCT(--(C4:K4=$C$3:$K$3-1))</f>
        <v>0</v>
      </c>
      <c r="V4" s="67">
        <f t="array" ref="V4">SUMPRODUCT(--(C4:K4=$C$3:$K$3))</f>
        <v>9</v>
      </c>
      <c r="W4" s="68">
        <f t="array" ref="W4">SUMPRODUCT(--(C4:K4=$C$3:$K$3+1))</f>
        <v>0</v>
      </c>
      <c r="X4" s="68">
        <f t="array" ref="X4">SUMPRODUCT(--(C4:K4=$C$3:$K$3+2))</f>
        <v>0</v>
      </c>
      <c r="Y4" s="69">
        <f t="array" ref="Y4">SUM(SUMPRODUCT(--(C4:K4=$C$3:$K$3+3)))</f>
        <v>0</v>
      </c>
      <c r="Z4" s="35" t="str">
        <f t="shared" ref="Z4:Z34" si="7">IF(R4&gt;0, "F", IF(AND(W4+X4+Y4&gt;=3, U4=0), "A+", IF(V4+W4+X4+Y4=9, "A", IF(AND(V4+W4+X4+Y4=8, U4=1, T4=0), "A-", IF(AND(T4=0, V4+W4+X4+Y4&gt;=6, V4+W4+X4+Y4&lt;=7, U4&gt;=2, U4&lt;=3), "B+", IF(AND(T4=0, V4+W4+X4+Y4&gt;=4, V4+W4+X4+Y4&lt;=5, U4&gt;=4, U4&lt;=5), "B", IF(AND(T4=0, U4&gt;=5), "B-", IF(AND(T4&gt;=1, T4&lt;=2), "C+", IF(AND(T4&gt;=3, T4&lt;=5), "C", IF(AND(T4&gt;=5, T4&lt;=8), "C-", "D" ) ) ) ) ) ) ) ) ) )</f>
        <v>A</v>
      </c>
      <c r="AA4" s="24" t="str">
        <f t="shared" ref="AA4:AA34" si="8">AVERAGE(C4:L4)</f>
        <v>#DIV/0!</v>
      </c>
      <c r="AB4" s="97" t="str">
        <f>'Unit 5'!AA4</f>
        <v>#DIV/0!</v>
      </c>
      <c r="AC4" s="1"/>
    </row>
    <row r="5" ht="21.0" customHeight="1">
      <c r="A5" s="25"/>
      <c r="B5" s="26"/>
      <c r="C5" s="27"/>
      <c r="D5" s="27"/>
      <c r="E5" s="27"/>
      <c r="F5" s="27"/>
      <c r="G5" s="27"/>
      <c r="H5" s="27"/>
      <c r="I5" s="27"/>
      <c r="J5" s="27"/>
      <c r="K5" s="28"/>
      <c r="L5" s="27"/>
      <c r="M5" s="20">
        <f t="shared" si="1"/>
        <v>0</v>
      </c>
      <c r="N5" s="20">
        <f t="shared" si="2"/>
        <v>0</v>
      </c>
      <c r="O5" s="20">
        <f t="shared" si="3"/>
        <v>0</v>
      </c>
      <c r="P5" s="20">
        <f t="shared" si="4"/>
        <v>0</v>
      </c>
      <c r="Q5" s="21">
        <f t="shared" si="5"/>
        <v>0</v>
      </c>
      <c r="R5" s="29">
        <f t="shared" si="6"/>
        <v>0</v>
      </c>
      <c r="S5" s="30">
        <f t="array" ref="S5">SUMPRODUCT(--(C5:L5=$C$3:$L$3-3))</f>
        <v>0</v>
      </c>
      <c r="T5" s="31">
        <f t="array" ref="T5">SUMPRODUCT(--(C5:L5=$C$3:$L$3-2))</f>
        <v>0</v>
      </c>
      <c r="U5" s="66">
        <f t="array" ref="U5">SUMPRODUCT(--(C5:K5=$C$3:$K$3-1))</f>
        <v>0</v>
      </c>
      <c r="V5" s="67">
        <f t="array" ref="V5">SUMPRODUCT(--(C5:K5=$C$3:$K$3))</f>
        <v>9</v>
      </c>
      <c r="W5" s="68">
        <f t="array" ref="W5">SUMPRODUCT(--(C5:K5=$C$3:$K$3+1))</f>
        <v>0</v>
      </c>
      <c r="X5" s="68">
        <f t="array" ref="X5">SUMPRODUCT(--(C5:K5=$C$3:$K$3+2))</f>
        <v>0</v>
      </c>
      <c r="Y5" s="69">
        <f t="array" ref="Y5">SUM(SUMPRODUCT(--(C5:K5=$C$3:$K$3+3)))</f>
        <v>0</v>
      </c>
      <c r="Z5" s="35" t="str">
        <f t="shared" si="7"/>
        <v>A</v>
      </c>
      <c r="AA5" s="24" t="str">
        <f t="shared" si="8"/>
        <v>#DIV/0!</v>
      </c>
      <c r="AB5" s="97" t="str">
        <f>'Unit 5'!AA5</f>
        <v>#DIV/0!</v>
      </c>
      <c r="AC5" s="1"/>
    </row>
    <row r="6" ht="15.75" customHeight="1">
      <c r="A6" s="25"/>
      <c r="B6" s="26"/>
      <c r="C6" s="27"/>
      <c r="D6" s="27"/>
      <c r="E6" s="27"/>
      <c r="F6" s="27"/>
      <c r="G6" s="27"/>
      <c r="H6" s="27"/>
      <c r="I6" s="27"/>
      <c r="J6" s="27"/>
      <c r="K6" s="28"/>
      <c r="L6" s="27"/>
      <c r="M6" s="20">
        <f t="shared" si="1"/>
        <v>0</v>
      </c>
      <c r="N6" s="20">
        <f t="shared" si="2"/>
        <v>0</v>
      </c>
      <c r="O6" s="20">
        <f t="shared" si="3"/>
        <v>0</v>
      </c>
      <c r="P6" s="20">
        <f t="shared" si="4"/>
        <v>0</v>
      </c>
      <c r="Q6" s="21">
        <f t="shared" si="5"/>
        <v>0</v>
      </c>
      <c r="R6" s="29">
        <f t="shared" si="6"/>
        <v>0</v>
      </c>
      <c r="S6" s="30">
        <f t="array" ref="S6">SUMPRODUCT(--(C6:L6=$C$3:$L$3-3))</f>
        <v>0</v>
      </c>
      <c r="T6" s="31">
        <f t="array" ref="T6">SUMPRODUCT(--(C6:L6=$C$3:$L$3-2))</f>
        <v>0</v>
      </c>
      <c r="U6" s="66">
        <f t="array" ref="U6">SUMPRODUCT(--(C6:K6=$C$3:$K$3-1))</f>
        <v>0</v>
      </c>
      <c r="V6" s="67">
        <f t="array" ref="V6">SUMPRODUCT(--(C6:K6=$C$3:$K$3))</f>
        <v>9</v>
      </c>
      <c r="W6" s="68">
        <f t="array" ref="W6">SUMPRODUCT(--(C6:K6=$C$3:$K$3+1))</f>
        <v>0</v>
      </c>
      <c r="X6" s="68">
        <f t="array" ref="X6">SUMPRODUCT(--(C6:K6=$C$3:$K$3+2))</f>
        <v>0</v>
      </c>
      <c r="Y6" s="69">
        <f t="array" ref="Y6">SUM(SUMPRODUCT(--(C6:K6=$C$3:$K$3+3)))</f>
        <v>0</v>
      </c>
      <c r="Z6" s="35" t="str">
        <f t="shared" si="7"/>
        <v>A</v>
      </c>
      <c r="AA6" s="24" t="str">
        <f t="shared" si="8"/>
        <v>#DIV/0!</v>
      </c>
      <c r="AB6" s="97" t="str">
        <f>'Unit 5'!AA6</f>
        <v>#DIV/0!</v>
      </c>
      <c r="AC6" s="1"/>
    </row>
    <row r="7" ht="15.75" customHeight="1">
      <c r="A7" s="25"/>
      <c r="B7" s="26"/>
      <c r="C7" s="27"/>
      <c r="D7" s="27"/>
      <c r="E7" s="27"/>
      <c r="F7" s="27"/>
      <c r="G7" s="27"/>
      <c r="H7" s="27"/>
      <c r="I7" s="27"/>
      <c r="J7" s="27"/>
      <c r="K7" s="28"/>
      <c r="L7" s="27"/>
      <c r="M7" s="20">
        <f t="shared" si="1"/>
        <v>0</v>
      </c>
      <c r="N7" s="20">
        <f t="shared" si="2"/>
        <v>0</v>
      </c>
      <c r="O7" s="20">
        <f t="shared" si="3"/>
        <v>0</v>
      </c>
      <c r="P7" s="20">
        <f t="shared" si="4"/>
        <v>0</v>
      </c>
      <c r="Q7" s="21">
        <f t="shared" si="5"/>
        <v>0</v>
      </c>
      <c r="R7" s="29">
        <f t="shared" si="6"/>
        <v>0</v>
      </c>
      <c r="S7" s="30">
        <f t="array" ref="S7">SUMPRODUCT(--(C7:L7=$C$3:$L$3-3))</f>
        <v>0</v>
      </c>
      <c r="T7" s="31">
        <f t="array" ref="T7">SUMPRODUCT(--(C7:L7=$C$3:$L$3-2))</f>
        <v>0</v>
      </c>
      <c r="U7" s="66">
        <f t="array" ref="U7">SUMPRODUCT(--(C7:K7=$C$3:$K$3-1))</f>
        <v>0</v>
      </c>
      <c r="V7" s="67">
        <f t="array" ref="V7">SUMPRODUCT(--(C7:K7=$C$3:$K$3))</f>
        <v>9</v>
      </c>
      <c r="W7" s="68">
        <f t="array" ref="W7">SUMPRODUCT(--(C7:K7=$C$3:$K$3+1))</f>
        <v>0</v>
      </c>
      <c r="X7" s="68">
        <f t="array" ref="X7">SUMPRODUCT(--(C7:K7=$C$3:$K$3+2))</f>
        <v>0</v>
      </c>
      <c r="Y7" s="69">
        <f t="array" ref="Y7">SUM(SUMPRODUCT(--(C7:K7=$C$3:$K$3+3)))</f>
        <v>0</v>
      </c>
      <c r="Z7" s="35" t="str">
        <f t="shared" si="7"/>
        <v>A</v>
      </c>
      <c r="AA7" s="24" t="str">
        <f t="shared" si="8"/>
        <v>#DIV/0!</v>
      </c>
      <c r="AB7" s="97" t="str">
        <f>'Unit 5'!AA7</f>
        <v>#DIV/0!</v>
      </c>
      <c r="AC7" s="1"/>
    </row>
    <row r="8" ht="15.75" customHeight="1">
      <c r="A8" s="25"/>
      <c r="B8" s="26"/>
      <c r="C8" s="27"/>
      <c r="D8" s="27"/>
      <c r="E8" s="27"/>
      <c r="F8" s="27"/>
      <c r="G8" s="27"/>
      <c r="H8" s="27"/>
      <c r="I8" s="27"/>
      <c r="J8" s="27"/>
      <c r="K8" s="28"/>
      <c r="L8" s="27"/>
      <c r="M8" s="20">
        <f t="shared" si="1"/>
        <v>0</v>
      </c>
      <c r="N8" s="20">
        <f t="shared" si="2"/>
        <v>0</v>
      </c>
      <c r="O8" s="20">
        <f t="shared" si="3"/>
        <v>0</v>
      </c>
      <c r="P8" s="20">
        <f t="shared" si="4"/>
        <v>0</v>
      </c>
      <c r="Q8" s="21">
        <f t="shared" si="5"/>
        <v>0</v>
      </c>
      <c r="R8" s="29">
        <f t="shared" si="6"/>
        <v>0</v>
      </c>
      <c r="S8" s="30">
        <f t="array" ref="S8">SUMPRODUCT(--(C8:L8=$C$3:$L$3-3))</f>
        <v>0</v>
      </c>
      <c r="T8" s="31">
        <f t="array" ref="T8">SUMPRODUCT(--(C8:L8=$C$3:$L$3-2))</f>
        <v>0</v>
      </c>
      <c r="U8" s="66">
        <f t="array" ref="U8">SUMPRODUCT(--(C8:K8=$C$3:$K$3-1))</f>
        <v>0</v>
      </c>
      <c r="V8" s="67">
        <f t="array" ref="V8">SUMPRODUCT(--(C8:K8=$C$3:$K$3))</f>
        <v>9</v>
      </c>
      <c r="W8" s="68">
        <f t="array" ref="W8">SUMPRODUCT(--(C8:K8=$C$3:$K$3+1))</f>
        <v>0</v>
      </c>
      <c r="X8" s="68">
        <f t="array" ref="X8">SUMPRODUCT(--(C8:K8=$C$3:$K$3+2))</f>
        <v>0</v>
      </c>
      <c r="Y8" s="69">
        <f t="array" ref="Y8">SUM(SUMPRODUCT(--(C8:K8=$C$3:$K$3+3)))</f>
        <v>0</v>
      </c>
      <c r="Z8" s="35" t="str">
        <f t="shared" si="7"/>
        <v>A</v>
      </c>
      <c r="AA8" s="24" t="str">
        <f t="shared" si="8"/>
        <v>#DIV/0!</v>
      </c>
      <c r="AB8" s="97" t="str">
        <f>'Unit 5'!AA8</f>
        <v>#DIV/0!</v>
      </c>
      <c r="AC8" s="1"/>
    </row>
    <row r="9" ht="15.75" customHeight="1">
      <c r="A9" s="25"/>
      <c r="B9" s="26"/>
      <c r="C9" s="27"/>
      <c r="D9" s="27"/>
      <c r="E9" s="27"/>
      <c r="F9" s="27"/>
      <c r="G9" s="27"/>
      <c r="H9" s="27"/>
      <c r="I9" s="27"/>
      <c r="J9" s="27"/>
      <c r="K9" s="28"/>
      <c r="L9" s="27"/>
      <c r="M9" s="20">
        <f t="shared" si="1"/>
        <v>0</v>
      </c>
      <c r="N9" s="20">
        <f t="shared" si="2"/>
        <v>0</v>
      </c>
      <c r="O9" s="20">
        <f t="shared" si="3"/>
        <v>0</v>
      </c>
      <c r="P9" s="20">
        <f t="shared" si="4"/>
        <v>0</v>
      </c>
      <c r="Q9" s="21">
        <f t="shared" si="5"/>
        <v>0</v>
      </c>
      <c r="R9" s="29">
        <f t="shared" si="6"/>
        <v>0</v>
      </c>
      <c r="S9" s="30">
        <f t="array" ref="S9">SUMPRODUCT(--(C9:L9=$C$3:$L$3-3))</f>
        <v>0</v>
      </c>
      <c r="T9" s="31">
        <f t="array" ref="T9">SUMPRODUCT(--(C9:L9=$C$3:$L$3-2))</f>
        <v>0</v>
      </c>
      <c r="U9" s="66">
        <f t="array" ref="U9">SUMPRODUCT(--(C9:K9=$C$3:$K$3-1))</f>
        <v>0</v>
      </c>
      <c r="V9" s="67">
        <f t="array" ref="V9">SUMPRODUCT(--(C9:K9=$C$3:$K$3))</f>
        <v>9</v>
      </c>
      <c r="W9" s="68">
        <f t="array" ref="W9">SUMPRODUCT(--(C9:K9=$C$3:$K$3+1))</f>
        <v>0</v>
      </c>
      <c r="X9" s="68">
        <f t="array" ref="X9">SUMPRODUCT(--(C9:K9=$C$3:$K$3+2))</f>
        <v>0</v>
      </c>
      <c r="Y9" s="69">
        <f t="array" ref="Y9">SUM(SUMPRODUCT(--(C9:K9=$C$3:$K$3+3)))</f>
        <v>0</v>
      </c>
      <c r="Z9" s="35" t="str">
        <f t="shared" si="7"/>
        <v>A</v>
      </c>
      <c r="AA9" s="24" t="str">
        <f t="shared" si="8"/>
        <v>#DIV/0!</v>
      </c>
      <c r="AB9" s="97" t="str">
        <f>'Unit 5'!AA9</f>
        <v>#DIV/0!</v>
      </c>
      <c r="AC9" s="1"/>
    </row>
    <row r="10" ht="15.75" customHeight="1">
      <c r="A10" s="25"/>
      <c r="B10" s="26"/>
      <c r="C10" s="27"/>
      <c r="D10" s="27"/>
      <c r="E10" s="27"/>
      <c r="F10" s="27"/>
      <c r="G10" s="27"/>
      <c r="H10" s="27"/>
      <c r="I10" s="27"/>
      <c r="J10" s="27"/>
      <c r="K10" s="28"/>
      <c r="L10" s="27"/>
      <c r="M10" s="20">
        <f t="shared" si="1"/>
        <v>0</v>
      </c>
      <c r="N10" s="20">
        <f t="shared" si="2"/>
        <v>0</v>
      </c>
      <c r="O10" s="20">
        <f t="shared" si="3"/>
        <v>0</v>
      </c>
      <c r="P10" s="20">
        <f t="shared" si="4"/>
        <v>0</v>
      </c>
      <c r="Q10" s="21">
        <f t="shared" si="5"/>
        <v>0</v>
      </c>
      <c r="R10" s="29">
        <f t="shared" si="6"/>
        <v>0</v>
      </c>
      <c r="S10" s="30">
        <f t="array" ref="S10">SUMPRODUCT(--(C10:L10=$C$3:$L$3-3))</f>
        <v>0</v>
      </c>
      <c r="T10" s="31">
        <f t="array" ref="T10">SUMPRODUCT(--(C10:L10=$C$3:$L$3-2))</f>
        <v>0</v>
      </c>
      <c r="U10" s="66">
        <f t="array" ref="U10">SUMPRODUCT(--(C10:K10=$C$3:$K$3-1))</f>
        <v>0</v>
      </c>
      <c r="V10" s="67">
        <f t="array" ref="V10">SUMPRODUCT(--(C10:K10=$C$3:$K$3))</f>
        <v>9</v>
      </c>
      <c r="W10" s="68">
        <f t="array" ref="W10">SUMPRODUCT(--(C10:K10=$C$3:$K$3+1))</f>
        <v>0</v>
      </c>
      <c r="X10" s="68">
        <f t="array" ref="X10">SUMPRODUCT(--(C10:K10=$C$3:$K$3+2))</f>
        <v>0</v>
      </c>
      <c r="Y10" s="69">
        <f t="array" ref="Y10">SUM(SUMPRODUCT(--(C10:K10=$C$3:$K$3+3)))</f>
        <v>0</v>
      </c>
      <c r="Z10" s="35" t="str">
        <f t="shared" si="7"/>
        <v>A</v>
      </c>
      <c r="AA10" s="24" t="str">
        <f t="shared" si="8"/>
        <v>#DIV/0!</v>
      </c>
      <c r="AB10" s="97" t="str">
        <f>'Unit 5'!AA10</f>
        <v>#DIV/0!</v>
      </c>
      <c r="AC10" s="1"/>
    </row>
    <row r="11" ht="15.75" customHeight="1">
      <c r="A11" s="25"/>
      <c r="B11" s="26"/>
      <c r="C11" s="27"/>
      <c r="D11" s="27"/>
      <c r="E11" s="27"/>
      <c r="F11" s="27"/>
      <c r="G11" s="27"/>
      <c r="H11" s="27"/>
      <c r="I11" s="27"/>
      <c r="J11" s="27"/>
      <c r="K11" s="28"/>
      <c r="L11" s="27"/>
      <c r="M11" s="20">
        <f t="shared" si="1"/>
        <v>0</v>
      </c>
      <c r="N11" s="20">
        <f t="shared" si="2"/>
        <v>0</v>
      </c>
      <c r="O11" s="20">
        <f t="shared" si="3"/>
        <v>0</v>
      </c>
      <c r="P11" s="20">
        <f t="shared" si="4"/>
        <v>0</v>
      </c>
      <c r="Q11" s="21">
        <f t="shared" si="5"/>
        <v>0</v>
      </c>
      <c r="R11" s="29">
        <f t="shared" si="6"/>
        <v>0</v>
      </c>
      <c r="S11" s="30">
        <f t="array" ref="S11">SUMPRODUCT(--(C11:L11=$C$3:$L$3-3))</f>
        <v>0</v>
      </c>
      <c r="T11" s="31">
        <f t="array" ref="T11">SUMPRODUCT(--(C11:L11=$C$3:$L$3-2))</f>
        <v>0</v>
      </c>
      <c r="U11" s="66">
        <f t="array" ref="U11">SUMPRODUCT(--(C11:K11=$C$3:$K$3-1))</f>
        <v>0</v>
      </c>
      <c r="V11" s="67">
        <f t="array" ref="V11">SUMPRODUCT(--(C11:K11=$C$3:$K$3))</f>
        <v>9</v>
      </c>
      <c r="W11" s="68">
        <f t="array" ref="W11">SUMPRODUCT(--(C11:K11=$C$3:$K$3+1))</f>
        <v>0</v>
      </c>
      <c r="X11" s="68">
        <f t="array" ref="X11">SUMPRODUCT(--(C11:K11=$C$3:$K$3+2))</f>
        <v>0</v>
      </c>
      <c r="Y11" s="69">
        <f t="array" ref="Y11">SUM(SUMPRODUCT(--(C11:K11=$C$3:$K$3+3)))</f>
        <v>0</v>
      </c>
      <c r="Z11" s="35" t="str">
        <f t="shared" si="7"/>
        <v>A</v>
      </c>
      <c r="AA11" s="24" t="str">
        <f t="shared" si="8"/>
        <v>#DIV/0!</v>
      </c>
      <c r="AB11" s="97" t="str">
        <f>'Unit 5'!AA11</f>
        <v>#DIV/0!</v>
      </c>
      <c r="AC11" s="1"/>
    </row>
    <row r="12" ht="15.75" customHeight="1">
      <c r="A12" s="25"/>
      <c r="B12" s="26"/>
      <c r="C12" s="27"/>
      <c r="D12" s="27"/>
      <c r="E12" s="27"/>
      <c r="F12" s="27"/>
      <c r="G12" s="27"/>
      <c r="H12" s="27"/>
      <c r="I12" s="27"/>
      <c r="J12" s="27"/>
      <c r="K12" s="28"/>
      <c r="L12" s="27"/>
      <c r="M12" s="20">
        <f t="shared" si="1"/>
        <v>0</v>
      </c>
      <c r="N12" s="20">
        <f t="shared" si="2"/>
        <v>0</v>
      </c>
      <c r="O12" s="20">
        <f t="shared" si="3"/>
        <v>0</v>
      </c>
      <c r="P12" s="20">
        <f t="shared" si="4"/>
        <v>0</v>
      </c>
      <c r="Q12" s="21">
        <f t="shared" si="5"/>
        <v>0</v>
      </c>
      <c r="R12" s="29">
        <f t="shared" si="6"/>
        <v>0</v>
      </c>
      <c r="S12" s="30">
        <f t="array" ref="S12">SUMPRODUCT(--(C12:L12=$C$3:$L$3-3))</f>
        <v>0</v>
      </c>
      <c r="T12" s="31">
        <f t="array" ref="T12">SUMPRODUCT(--(C12:L12=$C$3:$L$3-2))</f>
        <v>0</v>
      </c>
      <c r="U12" s="66">
        <f t="array" ref="U12">SUMPRODUCT(--(C12:K12=$C$3:$K$3-1))</f>
        <v>0</v>
      </c>
      <c r="V12" s="67">
        <f t="array" ref="V12">SUMPRODUCT(--(C12:K12=$C$3:$K$3))</f>
        <v>9</v>
      </c>
      <c r="W12" s="68">
        <f t="array" ref="W12">SUMPRODUCT(--(C12:K12=$C$3:$K$3+1))</f>
        <v>0</v>
      </c>
      <c r="X12" s="68">
        <f t="array" ref="X12">SUMPRODUCT(--(C12:K12=$C$3:$K$3+2))</f>
        <v>0</v>
      </c>
      <c r="Y12" s="69">
        <f t="array" ref="Y12">SUM(SUMPRODUCT(--(C12:K12=$C$3:$K$3+3)))</f>
        <v>0</v>
      </c>
      <c r="Z12" s="35" t="str">
        <f t="shared" si="7"/>
        <v>A</v>
      </c>
      <c r="AA12" s="24" t="str">
        <f t="shared" si="8"/>
        <v>#DIV/0!</v>
      </c>
      <c r="AB12" s="97" t="str">
        <f>'Unit 5'!AA12</f>
        <v>#DIV/0!</v>
      </c>
      <c r="AC12" s="1"/>
    </row>
    <row r="13" ht="15.75" customHeight="1">
      <c r="A13" s="25"/>
      <c r="B13" s="26"/>
      <c r="C13" s="27"/>
      <c r="D13" s="27"/>
      <c r="E13" s="27"/>
      <c r="F13" s="27"/>
      <c r="G13" s="27"/>
      <c r="H13" s="27"/>
      <c r="I13" s="27"/>
      <c r="J13" s="27"/>
      <c r="K13" s="28"/>
      <c r="L13" s="27"/>
      <c r="M13" s="20">
        <f t="shared" si="1"/>
        <v>0</v>
      </c>
      <c r="N13" s="20">
        <f t="shared" si="2"/>
        <v>0</v>
      </c>
      <c r="O13" s="20">
        <f t="shared" si="3"/>
        <v>0</v>
      </c>
      <c r="P13" s="20">
        <f t="shared" si="4"/>
        <v>0</v>
      </c>
      <c r="Q13" s="21">
        <f t="shared" si="5"/>
        <v>0</v>
      </c>
      <c r="R13" s="29">
        <f t="shared" si="6"/>
        <v>0</v>
      </c>
      <c r="S13" s="30">
        <f t="array" ref="S13">SUMPRODUCT(--(C13:L13=$C$3:$L$3-3))</f>
        <v>0</v>
      </c>
      <c r="T13" s="31">
        <f t="array" ref="T13">SUMPRODUCT(--(C13:L13=$C$3:$L$3-2))</f>
        <v>0</v>
      </c>
      <c r="U13" s="66">
        <f t="array" ref="U13">SUMPRODUCT(--(C13:K13=$C$3:$K$3-1))</f>
        <v>0</v>
      </c>
      <c r="V13" s="67">
        <f t="array" ref="V13">SUMPRODUCT(--(C13:K13=$C$3:$K$3))</f>
        <v>9</v>
      </c>
      <c r="W13" s="68">
        <f t="array" ref="W13">SUMPRODUCT(--(C13:K13=$C$3:$K$3+1))</f>
        <v>0</v>
      </c>
      <c r="X13" s="68">
        <f t="array" ref="X13">SUMPRODUCT(--(C13:K13=$C$3:$K$3+2))</f>
        <v>0</v>
      </c>
      <c r="Y13" s="69">
        <f t="array" ref="Y13">SUM(SUMPRODUCT(--(C13:K13=$C$3:$K$3+3)))</f>
        <v>0</v>
      </c>
      <c r="Z13" s="35" t="str">
        <f t="shared" si="7"/>
        <v>A</v>
      </c>
      <c r="AA13" s="24" t="str">
        <f t="shared" si="8"/>
        <v>#DIV/0!</v>
      </c>
      <c r="AB13" s="97" t="str">
        <f>'Unit 5'!AA13</f>
        <v>#DIV/0!</v>
      </c>
      <c r="AC13" s="1"/>
    </row>
    <row r="14" ht="28.5" customHeight="1">
      <c r="A14" s="25"/>
      <c r="B14" s="26"/>
      <c r="C14" s="27"/>
      <c r="D14" s="27"/>
      <c r="E14" s="27"/>
      <c r="F14" s="27"/>
      <c r="G14" s="27"/>
      <c r="H14" s="27"/>
      <c r="I14" s="27"/>
      <c r="J14" s="27"/>
      <c r="K14" s="28"/>
      <c r="L14" s="27"/>
      <c r="M14" s="20">
        <f t="shared" si="1"/>
        <v>0</v>
      </c>
      <c r="N14" s="20">
        <f t="shared" si="2"/>
        <v>0</v>
      </c>
      <c r="O14" s="20">
        <f t="shared" si="3"/>
        <v>0</v>
      </c>
      <c r="P14" s="20">
        <f t="shared" si="4"/>
        <v>0</v>
      </c>
      <c r="Q14" s="21">
        <f t="shared" si="5"/>
        <v>0</v>
      </c>
      <c r="R14" s="29">
        <f t="shared" si="6"/>
        <v>0</v>
      </c>
      <c r="S14" s="30">
        <f t="array" ref="S14">SUMPRODUCT(--(C14:L14=$C$3:$L$3-3))</f>
        <v>0</v>
      </c>
      <c r="T14" s="31">
        <f t="array" ref="T14">SUMPRODUCT(--(C14:L14=$C$3:$L$3-2))</f>
        <v>0</v>
      </c>
      <c r="U14" s="66">
        <f t="array" ref="U14">SUMPRODUCT(--(C14:K14=$C$3:$K$3-1))</f>
        <v>0</v>
      </c>
      <c r="V14" s="67">
        <f t="array" ref="V14">SUMPRODUCT(--(C14:K14=$C$3:$K$3))</f>
        <v>9</v>
      </c>
      <c r="W14" s="68">
        <f t="array" ref="W14">SUMPRODUCT(--(C14:K14=$C$3:$K$3+1))</f>
        <v>0</v>
      </c>
      <c r="X14" s="68">
        <f t="array" ref="X14">SUMPRODUCT(--(C14:K14=$C$3:$K$3+2))</f>
        <v>0</v>
      </c>
      <c r="Y14" s="69">
        <f t="array" ref="Y14">SUM(SUMPRODUCT(--(C14:K14=$C$3:$K$3+3)))</f>
        <v>0</v>
      </c>
      <c r="Z14" s="35" t="str">
        <f t="shared" si="7"/>
        <v>A</v>
      </c>
      <c r="AA14" s="24" t="str">
        <f t="shared" si="8"/>
        <v>#DIV/0!</v>
      </c>
      <c r="AB14" s="97" t="str">
        <f>'Unit 5'!AA14</f>
        <v>#DIV/0!</v>
      </c>
      <c r="AC14" s="1"/>
    </row>
    <row r="15" ht="15.75" customHeight="1">
      <c r="A15" s="25"/>
      <c r="B15" s="26"/>
      <c r="C15" s="27"/>
      <c r="D15" s="27"/>
      <c r="E15" s="27"/>
      <c r="F15" s="27"/>
      <c r="G15" s="27"/>
      <c r="H15" s="27"/>
      <c r="I15" s="27"/>
      <c r="J15" s="27"/>
      <c r="K15" s="28"/>
      <c r="L15" s="27"/>
      <c r="M15" s="20">
        <f t="shared" si="1"/>
        <v>0</v>
      </c>
      <c r="N15" s="20">
        <f t="shared" si="2"/>
        <v>0</v>
      </c>
      <c r="O15" s="20">
        <f t="shared" si="3"/>
        <v>0</v>
      </c>
      <c r="P15" s="20">
        <f t="shared" si="4"/>
        <v>0</v>
      </c>
      <c r="Q15" s="21">
        <f t="shared" si="5"/>
        <v>0</v>
      </c>
      <c r="R15" s="29">
        <f t="shared" si="6"/>
        <v>0</v>
      </c>
      <c r="S15" s="30">
        <f t="array" ref="S15">SUMPRODUCT(--(C15:L15=$C$3:$L$3-3))</f>
        <v>0</v>
      </c>
      <c r="T15" s="31">
        <f t="array" ref="T15">SUMPRODUCT(--(C15:L15=$C$3:$L$3-2))</f>
        <v>0</v>
      </c>
      <c r="U15" s="66">
        <f t="array" ref="U15">SUMPRODUCT(--(C15:K15=$C$3:$K$3-1))</f>
        <v>0</v>
      </c>
      <c r="V15" s="67">
        <f t="array" ref="V15">SUMPRODUCT(--(C15:K15=$C$3:$K$3))</f>
        <v>9</v>
      </c>
      <c r="W15" s="68">
        <f t="array" ref="W15">SUMPRODUCT(--(C15:K15=$C$3:$K$3+1))</f>
        <v>0</v>
      </c>
      <c r="X15" s="68">
        <f t="array" ref="X15">SUMPRODUCT(--(C15:K15=$C$3:$K$3+2))</f>
        <v>0</v>
      </c>
      <c r="Y15" s="69">
        <f t="array" ref="Y15">SUM(SUMPRODUCT(--(C15:K15=$C$3:$K$3+3)))</f>
        <v>0</v>
      </c>
      <c r="Z15" s="35" t="str">
        <f t="shared" si="7"/>
        <v>A</v>
      </c>
      <c r="AA15" s="24" t="str">
        <f t="shared" si="8"/>
        <v>#DIV/0!</v>
      </c>
      <c r="AB15" s="97" t="str">
        <f>'Unit 5'!AA15</f>
        <v>#DIV/0!</v>
      </c>
      <c r="AC15" s="1"/>
    </row>
    <row r="16" ht="24.75" customHeight="1">
      <c r="A16" s="25"/>
      <c r="B16" s="26"/>
      <c r="C16" s="27"/>
      <c r="D16" s="27"/>
      <c r="E16" s="27"/>
      <c r="F16" s="27"/>
      <c r="G16" s="27"/>
      <c r="H16" s="27"/>
      <c r="I16" s="27"/>
      <c r="J16" s="27"/>
      <c r="K16" s="28"/>
      <c r="L16" s="27"/>
      <c r="M16" s="20">
        <f t="shared" si="1"/>
        <v>0</v>
      </c>
      <c r="N16" s="20">
        <f t="shared" si="2"/>
        <v>0</v>
      </c>
      <c r="O16" s="20">
        <f t="shared" si="3"/>
        <v>0</v>
      </c>
      <c r="P16" s="20">
        <f t="shared" si="4"/>
        <v>0</v>
      </c>
      <c r="Q16" s="21">
        <f t="shared" si="5"/>
        <v>0</v>
      </c>
      <c r="R16" s="29">
        <f t="shared" si="6"/>
        <v>0</v>
      </c>
      <c r="S16" s="30">
        <f t="array" ref="S16">SUMPRODUCT(--(C16:L16=$C$3:$L$3-3))</f>
        <v>0</v>
      </c>
      <c r="T16" s="31">
        <f t="array" ref="T16">SUMPRODUCT(--(C16:L16=$C$3:$L$3-2))</f>
        <v>0</v>
      </c>
      <c r="U16" s="66">
        <f t="array" ref="U16">SUMPRODUCT(--(C16:K16=$C$3:$K$3-1))</f>
        <v>0</v>
      </c>
      <c r="V16" s="67">
        <f t="array" ref="V16">SUMPRODUCT(--(C16:K16=$C$3:$K$3))</f>
        <v>9</v>
      </c>
      <c r="W16" s="68">
        <f t="array" ref="W16">SUMPRODUCT(--(C16:K16=$C$3:$K$3+1))</f>
        <v>0</v>
      </c>
      <c r="X16" s="68">
        <f t="array" ref="X16">SUMPRODUCT(--(C16:K16=$C$3:$K$3+2))</f>
        <v>0</v>
      </c>
      <c r="Y16" s="69">
        <f t="array" ref="Y16">SUM(SUMPRODUCT(--(C16:K16=$C$3:$K$3+3)))</f>
        <v>0</v>
      </c>
      <c r="Z16" s="35" t="str">
        <f t="shared" si="7"/>
        <v>A</v>
      </c>
      <c r="AA16" s="24" t="str">
        <f t="shared" si="8"/>
        <v>#DIV/0!</v>
      </c>
      <c r="AB16" s="97" t="str">
        <f>'Unit 5'!AA16</f>
        <v>#DIV/0!</v>
      </c>
      <c r="AC16" s="1"/>
    </row>
    <row r="17" ht="36.0" customHeight="1">
      <c r="A17" s="25"/>
      <c r="B17" s="26"/>
      <c r="C17" s="27"/>
      <c r="D17" s="27"/>
      <c r="E17" s="27"/>
      <c r="F17" s="27"/>
      <c r="G17" s="27"/>
      <c r="H17" s="27"/>
      <c r="I17" s="27"/>
      <c r="J17" s="27"/>
      <c r="K17" s="28"/>
      <c r="L17" s="27"/>
      <c r="M17" s="20">
        <f t="shared" si="1"/>
        <v>0</v>
      </c>
      <c r="N17" s="20">
        <f t="shared" si="2"/>
        <v>0</v>
      </c>
      <c r="O17" s="20">
        <f t="shared" si="3"/>
        <v>0</v>
      </c>
      <c r="P17" s="20">
        <f t="shared" si="4"/>
        <v>0</v>
      </c>
      <c r="Q17" s="21">
        <f t="shared" si="5"/>
        <v>0</v>
      </c>
      <c r="R17" s="29">
        <f t="shared" si="6"/>
        <v>0</v>
      </c>
      <c r="S17" s="30">
        <f t="array" ref="S17">SUMPRODUCT(--(C17:L17=$C$3:$L$3-3))</f>
        <v>0</v>
      </c>
      <c r="T17" s="31">
        <f t="array" ref="T17">SUMPRODUCT(--(C17:L17=$C$3:$L$3-2))</f>
        <v>0</v>
      </c>
      <c r="U17" s="66">
        <f t="array" ref="U17">SUMPRODUCT(--(C17:K17=$C$3:$K$3-1))</f>
        <v>0</v>
      </c>
      <c r="V17" s="67">
        <f t="array" ref="V17">SUMPRODUCT(--(C17:K17=$C$3:$K$3))</f>
        <v>9</v>
      </c>
      <c r="W17" s="68">
        <f t="array" ref="W17">SUMPRODUCT(--(C17:K17=$C$3:$K$3+1))</f>
        <v>0</v>
      </c>
      <c r="X17" s="68">
        <f t="array" ref="X17">SUMPRODUCT(--(C17:K17=$C$3:$K$3+2))</f>
        <v>0</v>
      </c>
      <c r="Y17" s="69">
        <f t="array" ref="Y17">SUM(SUMPRODUCT(--(C17:K17=$C$3:$K$3+3)))</f>
        <v>0</v>
      </c>
      <c r="Z17" s="35" t="str">
        <f t="shared" si="7"/>
        <v>A</v>
      </c>
      <c r="AA17" s="24" t="str">
        <f t="shared" si="8"/>
        <v>#DIV/0!</v>
      </c>
      <c r="AB17" s="97" t="str">
        <f>'Unit 5'!AA17</f>
        <v>#DIV/0!</v>
      </c>
      <c r="AC17" s="1"/>
    </row>
    <row r="18" ht="15.75" customHeight="1">
      <c r="A18" s="25"/>
      <c r="B18" s="26"/>
      <c r="C18" s="27"/>
      <c r="D18" s="27"/>
      <c r="E18" s="27"/>
      <c r="F18" s="27"/>
      <c r="G18" s="27"/>
      <c r="H18" s="27"/>
      <c r="I18" s="27"/>
      <c r="J18" s="27"/>
      <c r="K18" s="28"/>
      <c r="L18" s="27"/>
      <c r="M18" s="20">
        <f t="shared" si="1"/>
        <v>0</v>
      </c>
      <c r="N18" s="20">
        <f t="shared" si="2"/>
        <v>0</v>
      </c>
      <c r="O18" s="20">
        <f t="shared" si="3"/>
        <v>0</v>
      </c>
      <c r="P18" s="20">
        <f t="shared" si="4"/>
        <v>0</v>
      </c>
      <c r="Q18" s="21">
        <f t="shared" si="5"/>
        <v>0</v>
      </c>
      <c r="R18" s="29">
        <f t="shared" si="6"/>
        <v>0</v>
      </c>
      <c r="S18" s="30">
        <f t="array" ref="S18">SUMPRODUCT(--(C18:L18=$C$3:$L$3-3))</f>
        <v>0</v>
      </c>
      <c r="T18" s="31">
        <f t="array" ref="T18">SUMPRODUCT(--(C18:L18=$C$3:$L$3-2))</f>
        <v>0</v>
      </c>
      <c r="U18" s="66">
        <f t="array" ref="U18">SUMPRODUCT(--(C18:K18=$C$3:$K$3-1))</f>
        <v>0</v>
      </c>
      <c r="V18" s="67">
        <f t="array" ref="V18">SUMPRODUCT(--(C18:K18=$C$3:$K$3))</f>
        <v>9</v>
      </c>
      <c r="W18" s="68">
        <f t="array" ref="W18">SUMPRODUCT(--(C18:K18=$C$3:$K$3+1))</f>
        <v>0</v>
      </c>
      <c r="X18" s="68">
        <f t="array" ref="X18">SUMPRODUCT(--(C18:K18=$C$3:$K$3+2))</f>
        <v>0</v>
      </c>
      <c r="Y18" s="69">
        <f t="array" ref="Y18">SUM(SUMPRODUCT(--(C18:K18=$C$3:$K$3+3)))</f>
        <v>0</v>
      </c>
      <c r="Z18" s="35" t="str">
        <f t="shared" si="7"/>
        <v>A</v>
      </c>
      <c r="AA18" s="24" t="str">
        <f t="shared" si="8"/>
        <v>#DIV/0!</v>
      </c>
      <c r="AB18" s="97" t="str">
        <f>'Unit 5'!AA18</f>
        <v>#DIV/0!</v>
      </c>
      <c r="AC18" s="1"/>
    </row>
    <row r="19" ht="15.75" customHeight="1">
      <c r="A19" s="25"/>
      <c r="B19" s="26"/>
      <c r="C19" s="27"/>
      <c r="D19" s="27"/>
      <c r="E19" s="27"/>
      <c r="F19" s="27"/>
      <c r="G19" s="27"/>
      <c r="H19" s="27"/>
      <c r="I19" s="27"/>
      <c r="J19" s="27"/>
      <c r="K19" s="28"/>
      <c r="L19" s="27"/>
      <c r="M19" s="20">
        <f t="shared" si="1"/>
        <v>0</v>
      </c>
      <c r="N19" s="20">
        <f t="shared" si="2"/>
        <v>0</v>
      </c>
      <c r="O19" s="20">
        <f t="shared" si="3"/>
        <v>0</v>
      </c>
      <c r="P19" s="20">
        <f t="shared" si="4"/>
        <v>0</v>
      </c>
      <c r="Q19" s="21">
        <f t="shared" si="5"/>
        <v>0</v>
      </c>
      <c r="R19" s="29">
        <f t="shared" si="6"/>
        <v>0</v>
      </c>
      <c r="S19" s="30">
        <f t="array" ref="S19">SUMPRODUCT(--(C19:L19=$C$3:$L$3-3))</f>
        <v>0</v>
      </c>
      <c r="T19" s="31">
        <f t="array" ref="T19">SUMPRODUCT(--(C19:L19=$C$3:$L$3-2))</f>
        <v>0</v>
      </c>
      <c r="U19" s="66">
        <f t="array" ref="U19">SUMPRODUCT(--(C19:K19=$C$3:$K$3-1))</f>
        <v>0</v>
      </c>
      <c r="V19" s="67">
        <f t="array" ref="V19">SUMPRODUCT(--(C19:K19=$C$3:$K$3))</f>
        <v>9</v>
      </c>
      <c r="W19" s="68">
        <f t="array" ref="W19">SUMPRODUCT(--(C19:K19=$C$3:$K$3+1))</f>
        <v>0</v>
      </c>
      <c r="X19" s="68">
        <f t="array" ref="X19">SUMPRODUCT(--(C19:K19=$C$3:$K$3+2))</f>
        <v>0</v>
      </c>
      <c r="Y19" s="69">
        <f t="array" ref="Y19">SUM(SUMPRODUCT(--(C19:K19=$C$3:$K$3+3)))</f>
        <v>0</v>
      </c>
      <c r="Z19" s="35" t="str">
        <f t="shared" si="7"/>
        <v>A</v>
      </c>
      <c r="AA19" s="24" t="str">
        <f t="shared" si="8"/>
        <v>#DIV/0!</v>
      </c>
      <c r="AB19" s="1"/>
      <c r="AC19" s="1"/>
    </row>
    <row r="20" ht="15.75" customHeight="1">
      <c r="A20" s="25"/>
      <c r="B20" s="26"/>
      <c r="C20" s="27"/>
      <c r="D20" s="27"/>
      <c r="E20" s="27"/>
      <c r="F20" s="27"/>
      <c r="G20" s="27"/>
      <c r="H20" s="27"/>
      <c r="I20" s="27"/>
      <c r="J20" s="27"/>
      <c r="K20" s="28"/>
      <c r="L20" s="27"/>
      <c r="M20" s="20">
        <f t="shared" si="1"/>
        <v>0</v>
      </c>
      <c r="N20" s="20">
        <f t="shared" si="2"/>
        <v>0</v>
      </c>
      <c r="O20" s="20">
        <f t="shared" si="3"/>
        <v>0</v>
      </c>
      <c r="P20" s="20">
        <f t="shared" si="4"/>
        <v>0</v>
      </c>
      <c r="Q20" s="21">
        <f t="shared" si="5"/>
        <v>0</v>
      </c>
      <c r="R20" s="29">
        <f t="shared" si="6"/>
        <v>0</v>
      </c>
      <c r="S20" s="30">
        <f t="array" ref="S20">SUMPRODUCT(--(C20:L20=$C$3:$L$3-3))</f>
        <v>0</v>
      </c>
      <c r="T20" s="31">
        <f t="array" ref="T20">SUMPRODUCT(--(C20:L20=$C$3:$L$3-2))</f>
        <v>0</v>
      </c>
      <c r="U20" s="66">
        <f t="array" ref="U20">SUMPRODUCT(--(C20:K20=$C$3:$K$3-1))</f>
        <v>0</v>
      </c>
      <c r="V20" s="67">
        <f t="array" ref="V20">SUMPRODUCT(--(C20:K20=$C$3:$K$3))</f>
        <v>9</v>
      </c>
      <c r="W20" s="68">
        <f t="array" ref="W20">SUMPRODUCT(--(C20:K20=$C$3:$K$3+1))</f>
        <v>0</v>
      </c>
      <c r="X20" s="68">
        <f t="array" ref="X20">SUMPRODUCT(--(C20:K20=$C$3:$K$3+2))</f>
        <v>0</v>
      </c>
      <c r="Y20" s="69">
        <f t="array" ref="Y20">SUM(SUMPRODUCT(--(C20:K20=$C$3:$K$3+3)))</f>
        <v>0</v>
      </c>
      <c r="Z20" s="35" t="str">
        <f t="shared" si="7"/>
        <v>A</v>
      </c>
      <c r="AA20" s="24" t="str">
        <f t="shared" si="8"/>
        <v>#DIV/0!</v>
      </c>
      <c r="AB20" s="1"/>
      <c r="AC20" s="1"/>
    </row>
    <row r="21" ht="15.75" customHeight="1">
      <c r="A21" s="25"/>
      <c r="B21" s="26"/>
      <c r="C21" s="27"/>
      <c r="D21" s="27"/>
      <c r="E21" s="27"/>
      <c r="F21" s="27"/>
      <c r="G21" s="27"/>
      <c r="H21" s="27"/>
      <c r="I21" s="27"/>
      <c r="J21" s="27"/>
      <c r="K21" s="28"/>
      <c r="L21" s="27"/>
      <c r="M21" s="20">
        <f t="shared" si="1"/>
        <v>0</v>
      </c>
      <c r="N21" s="20">
        <f t="shared" si="2"/>
        <v>0</v>
      </c>
      <c r="O21" s="20">
        <f t="shared" si="3"/>
        <v>0</v>
      </c>
      <c r="P21" s="20">
        <f t="shared" si="4"/>
        <v>0</v>
      </c>
      <c r="Q21" s="21">
        <f t="shared" si="5"/>
        <v>0</v>
      </c>
      <c r="R21" s="29">
        <f t="shared" si="6"/>
        <v>0</v>
      </c>
      <c r="S21" s="30">
        <f t="array" ref="S21">SUMPRODUCT(--(C21:L21=$C$3:$L$3-3))</f>
        <v>0</v>
      </c>
      <c r="T21" s="31">
        <f t="array" ref="T21">SUMPRODUCT(--(C21:L21=$C$3:$L$3-2))</f>
        <v>0</v>
      </c>
      <c r="U21" s="66">
        <f t="array" ref="U21">SUMPRODUCT(--(C21:K21=$C$3:$K$3-1))</f>
        <v>0</v>
      </c>
      <c r="V21" s="67">
        <f t="array" ref="V21">SUMPRODUCT(--(C21:K21=$C$3:$K$3))</f>
        <v>9</v>
      </c>
      <c r="W21" s="68">
        <f t="array" ref="W21">SUMPRODUCT(--(C21:K21=$C$3:$K$3+1))</f>
        <v>0</v>
      </c>
      <c r="X21" s="68">
        <f t="array" ref="X21">SUMPRODUCT(--(C21:K21=$C$3:$K$3+2))</f>
        <v>0</v>
      </c>
      <c r="Y21" s="69">
        <f t="array" ref="Y21">SUM(SUMPRODUCT(--(C21:K21=$C$3:$K$3+3)))</f>
        <v>0</v>
      </c>
      <c r="Z21" s="35" t="str">
        <f t="shared" si="7"/>
        <v>A</v>
      </c>
      <c r="AA21" s="24" t="str">
        <f t="shared" si="8"/>
        <v>#DIV/0!</v>
      </c>
      <c r="AB21" s="1"/>
      <c r="AC21" s="1"/>
    </row>
    <row r="22" ht="15.75" customHeight="1">
      <c r="A22" s="25"/>
      <c r="B22" s="26"/>
      <c r="C22" s="27"/>
      <c r="D22" s="27"/>
      <c r="E22" s="27"/>
      <c r="F22" s="27"/>
      <c r="G22" s="27"/>
      <c r="H22" s="27"/>
      <c r="I22" s="27"/>
      <c r="J22" s="27"/>
      <c r="K22" s="28"/>
      <c r="L22" s="27"/>
      <c r="M22" s="20">
        <f t="shared" si="1"/>
        <v>0</v>
      </c>
      <c r="N22" s="20">
        <f t="shared" si="2"/>
        <v>0</v>
      </c>
      <c r="O22" s="20">
        <f t="shared" si="3"/>
        <v>0</v>
      </c>
      <c r="P22" s="20">
        <f t="shared" si="4"/>
        <v>0</v>
      </c>
      <c r="Q22" s="21">
        <f t="shared" si="5"/>
        <v>0</v>
      </c>
      <c r="R22" s="29">
        <f t="shared" si="6"/>
        <v>0</v>
      </c>
      <c r="S22" s="30">
        <f t="array" ref="S22">SUMPRODUCT(--(C22:L22=$C$3:$L$3-3))</f>
        <v>0</v>
      </c>
      <c r="T22" s="31">
        <f t="array" ref="T22">SUMPRODUCT(--(C22:L22=$C$3:$L$3-2))</f>
        <v>0</v>
      </c>
      <c r="U22" s="66">
        <f t="array" ref="U22">SUMPRODUCT(--(C22:K22=$C$3:$K$3-1))</f>
        <v>0</v>
      </c>
      <c r="V22" s="67">
        <f t="array" ref="V22">SUMPRODUCT(--(C22:K22=$C$3:$K$3))</f>
        <v>9</v>
      </c>
      <c r="W22" s="68">
        <f t="array" ref="W22">SUMPRODUCT(--(C22:K22=$C$3:$K$3+1))</f>
        <v>0</v>
      </c>
      <c r="X22" s="68">
        <f t="array" ref="X22">SUMPRODUCT(--(C22:K22=$C$3:$K$3+2))</f>
        <v>0</v>
      </c>
      <c r="Y22" s="69">
        <f t="array" ref="Y22">SUM(SUMPRODUCT(--(C22:K22=$C$3:$K$3+3)))</f>
        <v>0</v>
      </c>
      <c r="Z22" s="35" t="str">
        <f t="shared" si="7"/>
        <v>A</v>
      </c>
      <c r="AA22" s="24" t="str">
        <f t="shared" si="8"/>
        <v>#DIV/0!</v>
      </c>
      <c r="AB22" s="1"/>
      <c r="AC22" s="1"/>
    </row>
    <row r="23" ht="15.75" customHeight="1">
      <c r="A23" s="25"/>
      <c r="B23" s="26"/>
      <c r="C23" s="36"/>
      <c r="D23" s="36"/>
      <c r="E23" s="36"/>
      <c r="F23" s="36"/>
      <c r="G23" s="37"/>
      <c r="H23" s="38"/>
      <c r="I23" s="38"/>
      <c r="J23" s="38"/>
      <c r="K23" s="27"/>
      <c r="L23" s="27"/>
      <c r="M23" s="20">
        <f t="shared" si="1"/>
        <v>0</v>
      </c>
      <c r="N23" s="20">
        <f t="shared" si="2"/>
        <v>0</v>
      </c>
      <c r="O23" s="20">
        <f t="shared" si="3"/>
        <v>0</v>
      </c>
      <c r="P23" s="20">
        <f t="shared" si="4"/>
        <v>0</v>
      </c>
      <c r="Q23" s="21">
        <f t="shared" si="5"/>
        <v>0</v>
      </c>
      <c r="R23" s="29">
        <f t="shared" si="6"/>
        <v>0</v>
      </c>
      <c r="S23" s="30">
        <f t="array" ref="S23">SUMPRODUCT(--(C23:L23=$C$3:$L$3-3))</f>
        <v>0</v>
      </c>
      <c r="T23" s="31">
        <f t="array" ref="T23">SUMPRODUCT(--(C23:L23=$C$3:$L$3-2))</f>
        <v>0</v>
      </c>
      <c r="U23" s="66">
        <f t="array" ref="U23">SUMPRODUCT(--(C23:K23=$C$3:$K$3-1))</f>
        <v>0</v>
      </c>
      <c r="V23" s="67">
        <f t="array" ref="V23">SUMPRODUCT(--(C23:K23=$C$3:$K$3))</f>
        <v>9</v>
      </c>
      <c r="W23" s="68">
        <f t="array" ref="W23">SUMPRODUCT(--(C23:K23=$C$3:$K$3+1))</f>
        <v>0</v>
      </c>
      <c r="X23" s="68">
        <f t="array" ref="X23">SUMPRODUCT(--(C23:K23=$C$3:$K$3+2))</f>
        <v>0</v>
      </c>
      <c r="Y23" s="69">
        <f t="array" ref="Y23">SUM(SUMPRODUCT(--(C23:K23=$C$3:$K$3+3)))</f>
        <v>0</v>
      </c>
      <c r="Z23" s="35" t="str">
        <f t="shared" si="7"/>
        <v>A</v>
      </c>
      <c r="AA23" s="24" t="str">
        <f t="shared" si="8"/>
        <v>#DIV/0!</v>
      </c>
      <c r="AB23" s="1"/>
      <c r="AC23" s="1"/>
    </row>
    <row r="24" ht="15.75" customHeight="1">
      <c r="A24" s="25"/>
      <c r="B24" s="26"/>
      <c r="C24" s="39"/>
      <c r="D24" s="39"/>
      <c r="E24" s="39"/>
      <c r="F24" s="39"/>
      <c r="G24" s="28"/>
      <c r="H24" s="27"/>
      <c r="I24" s="27"/>
      <c r="J24" s="27"/>
      <c r="K24" s="27"/>
      <c r="L24" s="27"/>
      <c r="M24" s="20">
        <f t="shared" si="1"/>
        <v>0</v>
      </c>
      <c r="N24" s="20">
        <f t="shared" si="2"/>
        <v>0</v>
      </c>
      <c r="O24" s="20">
        <f t="shared" si="3"/>
        <v>0</v>
      </c>
      <c r="P24" s="20">
        <f t="shared" si="4"/>
        <v>0</v>
      </c>
      <c r="Q24" s="21">
        <f t="shared" si="5"/>
        <v>0</v>
      </c>
      <c r="R24" s="29">
        <f t="shared" si="6"/>
        <v>0</v>
      </c>
      <c r="S24" s="30">
        <f t="array" ref="S24">SUMPRODUCT(--(C24:L24=$C$3:$L$3-3))</f>
        <v>0</v>
      </c>
      <c r="T24" s="31">
        <f t="array" ref="T24">SUMPRODUCT(--(C24:L24=$C$3:$L$3-2))</f>
        <v>0</v>
      </c>
      <c r="U24" s="66">
        <f t="array" ref="U24">SUMPRODUCT(--(C24:K24=$C$3:$K$3-1))</f>
        <v>0</v>
      </c>
      <c r="V24" s="67">
        <f t="array" ref="V24">SUMPRODUCT(--(C24:K24=$C$3:$K$3))</f>
        <v>9</v>
      </c>
      <c r="W24" s="68">
        <f t="array" ref="W24">SUMPRODUCT(--(C24:K24=$C$3:$K$3+1))</f>
        <v>0</v>
      </c>
      <c r="X24" s="68">
        <f t="array" ref="X24">SUMPRODUCT(--(C24:K24=$C$3:$K$3+2))</f>
        <v>0</v>
      </c>
      <c r="Y24" s="69">
        <f t="array" ref="Y24">SUM(SUMPRODUCT(--(C24:K24=$C$3:$K$3+3)))</f>
        <v>0</v>
      </c>
      <c r="Z24" s="35" t="str">
        <f t="shared" si="7"/>
        <v>A</v>
      </c>
      <c r="AA24" s="24" t="str">
        <f t="shared" si="8"/>
        <v>#DIV/0!</v>
      </c>
      <c r="AB24" s="1"/>
      <c r="AC24" s="1"/>
    </row>
    <row r="25" ht="15.75" customHeight="1">
      <c r="A25" s="25"/>
      <c r="B25" s="26"/>
      <c r="C25" s="39"/>
      <c r="D25" s="39"/>
      <c r="E25" s="39"/>
      <c r="F25" s="39"/>
      <c r="G25" s="28"/>
      <c r="H25" s="27"/>
      <c r="I25" s="27"/>
      <c r="J25" s="27"/>
      <c r="K25" s="27"/>
      <c r="L25" s="27"/>
      <c r="M25" s="20">
        <f t="shared" si="1"/>
        <v>0</v>
      </c>
      <c r="N25" s="20">
        <f t="shared" si="2"/>
        <v>0</v>
      </c>
      <c r="O25" s="20">
        <f t="shared" si="3"/>
        <v>0</v>
      </c>
      <c r="P25" s="20">
        <f t="shared" si="4"/>
        <v>0</v>
      </c>
      <c r="Q25" s="21">
        <f t="shared" si="5"/>
        <v>0</v>
      </c>
      <c r="R25" s="29">
        <f t="shared" si="6"/>
        <v>0</v>
      </c>
      <c r="S25" s="30">
        <f t="array" ref="S25">SUMPRODUCT(--(C25:L25=$C$3:$L$3-3))</f>
        <v>0</v>
      </c>
      <c r="T25" s="31">
        <f t="array" ref="T25">SUMPRODUCT(--(C25:L25=$C$3:$L$3-2))</f>
        <v>0</v>
      </c>
      <c r="U25" s="66">
        <f t="array" ref="U25">SUMPRODUCT(--(C25:K25=$C$3:$K$3-1))</f>
        <v>0</v>
      </c>
      <c r="V25" s="67">
        <f t="array" ref="V25">SUMPRODUCT(--(C25:K25=$C$3:$K$3))</f>
        <v>9</v>
      </c>
      <c r="W25" s="68">
        <f t="array" ref="W25">SUMPRODUCT(--(C25:K25=$C$3:$K$3+1))</f>
        <v>0</v>
      </c>
      <c r="X25" s="68">
        <f t="array" ref="X25">SUMPRODUCT(--(C25:K25=$C$3:$K$3+2))</f>
        <v>0</v>
      </c>
      <c r="Y25" s="69">
        <f t="array" ref="Y25">SUM(SUMPRODUCT(--(C25:K25=$C$3:$K$3+3)))</f>
        <v>0</v>
      </c>
      <c r="Z25" s="35" t="str">
        <f t="shared" si="7"/>
        <v>A</v>
      </c>
      <c r="AA25" s="24" t="str">
        <f t="shared" si="8"/>
        <v>#DIV/0!</v>
      </c>
      <c r="AB25" s="1"/>
      <c r="AC25" s="1"/>
    </row>
    <row r="26" ht="15.75" customHeight="1">
      <c r="A26" s="25"/>
      <c r="B26" s="26"/>
      <c r="C26" s="39"/>
      <c r="D26" s="39"/>
      <c r="E26" s="39"/>
      <c r="F26" s="39"/>
      <c r="G26" s="28"/>
      <c r="H26" s="27"/>
      <c r="I26" s="27"/>
      <c r="J26" s="27"/>
      <c r="K26" s="27"/>
      <c r="L26" s="27"/>
      <c r="M26" s="20">
        <f t="shared" si="1"/>
        <v>0</v>
      </c>
      <c r="N26" s="20">
        <f t="shared" si="2"/>
        <v>0</v>
      </c>
      <c r="O26" s="20">
        <f t="shared" si="3"/>
        <v>0</v>
      </c>
      <c r="P26" s="20">
        <f t="shared" si="4"/>
        <v>0</v>
      </c>
      <c r="Q26" s="21">
        <f t="shared" si="5"/>
        <v>0</v>
      </c>
      <c r="R26" s="29">
        <f t="shared" si="6"/>
        <v>0</v>
      </c>
      <c r="S26" s="30">
        <f t="array" ref="S26">SUMPRODUCT(--(C26:L26=$C$3:$L$3-3))</f>
        <v>0</v>
      </c>
      <c r="T26" s="31">
        <f t="array" ref="T26">SUMPRODUCT(--(C26:L26=$C$3:$L$3-2))</f>
        <v>0</v>
      </c>
      <c r="U26" s="66">
        <f t="array" ref="U26">SUMPRODUCT(--(C26:K26=$C$3:$K$3-1))</f>
        <v>0</v>
      </c>
      <c r="V26" s="67">
        <f t="array" ref="V26">SUMPRODUCT(--(C26:K26=$C$3:$K$3))</f>
        <v>9</v>
      </c>
      <c r="W26" s="68">
        <f t="array" ref="W26">SUMPRODUCT(--(C26:K26=$C$3:$K$3+1))</f>
        <v>0</v>
      </c>
      <c r="X26" s="68">
        <f t="array" ref="X26">SUMPRODUCT(--(C26:K26=$C$3:$K$3+2))</f>
        <v>0</v>
      </c>
      <c r="Y26" s="69">
        <f t="array" ref="Y26">SUM(SUMPRODUCT(--(C26:K26=$C$3:$K$3+3)))</f>
        <v>0</v>
      </c>
      <c r="Z26" s="35" t="str">
        <f t="shared" si="7"/>
        <v>A</v>
      </c>
      <c r="AA26" s="24" t="str">
        <f t="shared" si="8"/>
        <v>#DIV/0!</v>
      </c>
      <c r="AB26" s="1"/>
      <c r="AC26" s="1"/>
    </row>
    <row r="27" ht="15.75" customHeight="1">
      <c r="A27" s="25"/>
      <c r="B27" s="26"/>
      <c r="C27" s="39"/>
      <c r="D27" s="39"/>
      <c r="E27" s="39"/>
      <c r="F27" s="39"/>
      <c r="G27" s="28"/>
      <c r="H27" s="27"/>
      <c r="I27" s="27"/>
      <c r="J27" s="27"/>
      <c r="K27" s="27"/>
      <c r="L27" s="27"/>
      <c r="M27" s="20">
        <f t="shared" si="1"/>
        <v>0</v>
      </c>
      <c r="N27" s="20">
        <f t="shared" si="2"/>
        <v>0</v>
      </c>
      <c r="O27" s="20">
        <f t="shared" si="3"/>
        <v>0</v>
      </c>
      <c r="P27" s="20">
        <f t="shared" si="4"/>
        <v>0</v>
      </c>
      <c r="Q27" s="21">
        <f t="shared" si="5"/>
        <v>0</v>
      </c>
      <c r="R27" s="29">
        <f t="shared" si="6"/>
        <v>0</v>
      </c>
      <c r="S27" s="30">
        <f t="array" ref="S27">SUMPRODUCT(--(C27:L27=$C$3:$L$3-3))</f>
        <v>0</v>
      </c>
      <c r="T27" s="31">
        <f t="array" ref="T27">SUMPRODUCT(--(C27:L27=$C$3:$L$3-2))</f>
        <v>0</v>
      </c>
      <c r="U27" s="66">
        <f t="array" ref="U27">SUMPRODUCT(--(C27:K27=$C$3:$K$3-1))</f>
        <v>0</v>
      </c>
      <c r="V27" s="67">
        <f t="array" ref="V27">SUMPRODUCT(--(C27:K27=$C$3:$K$3))</f>
        <v>9</v>
      </c>
      <c r="W27" s="68">
        <f t="array" ref="W27">SUMPRODUCT(--(C27:K27=$C$3:$K$3+1))</f>
        <v>0</v>
      </c>
      <c r="X27" s="68">
        <f t="array" ref="X27">SUMPRODUCT(--(C27:K27=$C$3:$K$3+2))</f>
        <v>0</v>
      </c>
      <c r="Y27" s="69">
        <f t="array" ref="Y27">SUM(SUMPRODUCT(--(C27:K27=$C$3:$K$3+3)))</f>
        <v>0</v>
      </c>
      <c r="Z27" s="35" t="str">
        <f t="shared" si="7"/>
        <v>A</v>
      </c>
      <c r="AA27" s="24" t="str">
        <f t="shared" si="8"/>
        <v>#DIV/0!</v>
      </c>
      <c r="AB27" s="1"/>
      <c r="AC27" s="1"/>
    </row>
    <row r="28" ht="15.75" customHeight="1">
      <c r="A28" s="25"/>
      <c r="B28" s="26"/>
      <c r="C28" s="39"/>
      <c r="D28" s="39"/>
      <c r="E28" s="39"/>
      <c r="F28" s="39"/>
      <c r="G28" s="28"/>
      <c r="H28" s="27"/>
      <c r="I28" s="27"/>
      <c r="J28" s="27"/>
      <c r="K28" s="27"/>
      <c r="L28" s="27"/>
      <c r="M28" s="20">
        <f t="shared" si="1"/>
        <v>0</v>
      </c>
      <c r="N28" s="20">
        <f t="shared" si="2"/>
        <v>0</v>
      </c>
      <c r="O28" s="20">
        <f t="shared" si="3"/>
        <v>0</v>
      </c>
      <c r="P28" s="20">
        <f t="shared" si="4"/>
        <v>0</v>
      </c>
      <c r="Q28" s="21">
        <f t="shared" si="5"/>
        <v>0</v>
      </c>
      <c r="R28" s="29">
        <f t="shared" si="6"/>
        <v>0</v>
      </c>
      <c r="S28" s="30">
        <f t="array" ref="S28">SUMPRODUCT(--(C28:L28=$C$3:$L$3-3))</f>
        <v>0</v>
      </c>
      <c r="T28" s="31">
        <f t="array" ref="T28">SUMPRODUCT(--(C28:L28=$C$3:$L$3-2))</f>
        <v>0</v>
      </c>
      <c r="U28" s="66">
        <f t="array" ref="U28">SUMPRODUCT(--(C28:K28=$C$3:$K$3-1))</f>
        <v>0</v>
      </c>
      <c r="V28" s="67">
        <f t="array" ref="V28">SUMPRODUCT(--(C28:K28=$C$3:$K$3))</f>
        <v>9</v>
      </c>
      <c r="W28" s="68">
        <f t="array" ref="W28">SUMPRODUCT(--(C28:K28=$C$3:$K$3+1))</f>
        <v>0</v>
      </c>
      <c r="X28" s="68">
        <f t="array" ref="X28">SUMPRODUCT(--(C28:K28=$C$3:$K$3+2))</f>
        <v>0</v>
      </c>
      <c r="Y28" s="69">
        <f t="array" ref="Y28">SUM(SUMPRODUCT(--(C28:K28=$C$3:$K$3+3)))</f>
        <v>0</v>
      </c>
      <c r="Z28" s="35" t="str">
        <f t="shared" si="7"/>
        <v>A</v>
      </c>
      <c r="AA28" s="24" t="str">
        <f t="shared" si="8"/>
        <v>#DIV/0!</v>
      </c>
      <c r="AB28" s="1"/>
      <c r="AC28" s="1"/>
    </row>
    <row r="29" ht="15.75" customHeight="1">
      <c r="A29" s="25"/>
      <c r="B29" s="26"/>
      <c r="C29" s="39"/>
      <c r="D29" s="39"/>
      <c r="E29" s="39"/>
      <c r="F29" s="39"/>
      <c r="G29" s="28"/>
      <c r="H29" s="27"/>
      <c r="I29" s="27"/>
      <c r="J29" s="27"/>
      <c r="K29" s="27"/>
      <c r="L29" s="27"/>
      <c r="M29" s="20">
        <f t="shared" si="1"/>
        <v>0</v>
      </c>
      <c r="N29" s="20">
        <f t="shared" si="2"/>
        <v>0</v>
      </c>
      <c r="O29" s="20">
        <f t="shared" si="3"/>
        <v>0</v>
      </c>
      <c r="P29" s="20">
        <f t="shared" si="4"/>
        <v>0</v>
      </c>
      <c r="Q29" s="21">
        <f t="shared" si="5"/>
        <v>0</v>
      </c>
      <c r="R29" s="29">
        <f t="shared" si="6"/>
        <v>0</v>
      </c>
      <c r="S29" s="30">
        <f t="array" ref="S29">SUMPRODUCT(--(C29:L29=$C$3:$L$3-3))</f>
        <v>0</v>
      </c>
      <c r="T29" s="31">
        <f t="array" ref="T29">SUMPRODUCT(--(C29:L29=$C$3:$L$3-2))</f>
        <v>0</v>
      </c>
      <c r="U29" s="66">
        <f t="array" ref="U29">SUMPRODUCT(--(C29:K29=$C$3:$K$3-1))</f>
        <v>0</v>
      </c>
      <c r="V29" s="67">
        <f t="array" ref="V29">SUMPRODUCT(--(C29:K29=$C$3:$K$3))</f>
        <v>9</v>
      </c>
      <c r="W29" s="68">
        <f t="array" ref="W29">SUMPRODUCT(--(C29:K29=$C$3:$K$3+1))</f>
        <v>0</v>
      </c>
      <c r="X29" s="68">
        <f t="array" ref="X29">SUMPRODUCT(--(C29:K29=$C$3:$K$3+2))</f>
        <v>0</v>
      </c>
      <c r="Y29" s="69">
        <f t="array" ref="Y29">SUM(SUMPRODUCT(--(C29:K29=$C$3:$K$3+3)))</f>
        <v>0</v>
      </c>
      <c r="Z29" s="35" t="str">
        <f t="shared" si="7"/>
        <v>A</v>
      </c>
      <c r="AA29" s="24" t="str">
        <f t="shared" si="8"/>
        <v>#DIV/0!</v>
      </c>
      <c r="AB29" s="1"/>
      <c r="AC29" s="1"/>
    </row>
    <row r="30" ht="15.75" customHeight="1">
      <c r="A30" s="25"/>
      <c r="B30" s="26"/>
      <c r="C30" s="39"/>
      <c r="D30" s="39"/>
      <c r="E30" s="39"/>
      <c r="F30" s="39"/>
      <c r="G30" s="28"/>
      <c r="H30" s="27"/>
      <c r="I30" s="27"/>
      <c r="J30" s="27"/>
      <c r="K30" s="27"/>
      <c r="L30" s="27"/>
      <c r="M30" s="20">
        <f t="shared" si="1"/>
        <v>0</v>
      </c>
      <c r="N30" s="20">
        <f t="shared" si="2"/>
        <v>0</v>
      </c>
      <c r="O30" s="20">
        <f t="shared" si="3"/>
        <v>0</v>
      </c>
      <c r="P30" s="20">
        <f t="shared" si="4"/>
        <v>0</v>
      </c>
      <c r="Q30" s="21">
        <f t="shared" si="5"/>
        <v>0</v>
      </c>
      <c r="R30" s="29">
        <f t="shared" si="6"/>
        <v>0</v>
      </c>
      <c r="S30" s="30">
        <f t="array" ref="S30">SUMPRODUCT(--(C30:L30=$C$3:$L$3-3))</f>
        <v>0</v>
      </c>
      <c r="T30" s="31">
        <f t="array" ref="T30">SUMPRODUCT(--(C30:L30=$C$3:$L$3-2))</f>
        <v>0</v>
      </c>
      <c r="U30" s="66">
        <f t="array" ref="U30">SUMPRODUCT(--(C30:K30=$C$3:$K$3-1))</f>
        <v>0</v>
      </c>
      <c r="V30" s="67">
        <f t="array" ref="V30">SUMPRODUCT(--(C30:K30=$C$3:$K$3))</f>
        <v>9</v>
      </c>
      <c r="W30" s="68">
        <f t="array" ref="W30">SUMPRODUCT(--(C30:K30=$C$3:$K$3+1))</f>
        <v>0</v>
      </c>
      <c r="X30" s="68">
        <f t="array" ref="X30">SUMPRODUCT(--(C30:K30=$C$3:$K$3+2))</f>
        <v>0</v>
      </c>
      <c r="Y30" s="69">
        <f t="array" ref="Y30">SUM(SUMPRODUCT(--(C30:K30=$C$3:$K$3+3)))</f>
        <v>0</v>
      </c>
      <c r="Z30" s="35" t="str">
        <f t="shared" si="7"/>
        <v>A</v>
      </c>
      <c r="AA30" s="24" t="str">
        <f t="shared" si="8"/>
        <v>#DIV/0!</v>
      </c>
      <c r="AB30" s="1"/>
      <c r="AC30" s="1"/>
    </row>
    <row r="31" ht="15.75" customHeight="1">
      <c r="A31" s="25"/>
      <c r="B31" s="26"/>
      <c r="C31" s="39"/>
      <c r="D31" s="39"/>
      <c r="E31" s="39"/>
      <c r="F31" s="39"/>
      <c r="G31" s="28"/>
      <c r="H31" s="27"/>
      <c r="I31" s="27"/>
      <c r="J31" s="27"/>
      <c r="K31" s="27"/>
      <c r="L31" s="27"/>
      <c r="M31" s="20">
        <f t="shared" si="1"/>
        <v>0</v>
      </c>
      <c r="N31" s="20">
        <f t="shared" si="2"/>
        <v>0</v>
      </c>
      <c r="O31" s="20">
        <f t="shared" si="3"/>
        <v>0</v>
      </c>
      <c r="P31" s="20">
        <f t="shared" si="4"/>
        <v>0</v>
      </c>
      <c r="Q31" s="21">
        <f t="shared" si="5"/>
        <v>0</v>
      </c>
      <c r="R31" s="29">
        <f t="shared" si="6"/>
        <v>0</v>
      </c>
      <c r="S31" s="30">
        <f t="array" ref="S31">SUMPRODUCT(--(C31:L31=$C$3:$L$3-3))</f>
        <v>0</v>
      </c>
      <c r="T31" s="31">
        <f t="array" ref="T31">SUMPRODUCT(--(C31:L31=$C$3:$L$3-2))</f>
        <v>0</v>
      </c>
      <c r="U31" s="66">
        <f t="array" ref="U31">SUMPRODUCT(--(C31:K31=$C$3:$K$3-1))</f>
        <v>0</v>
      </c>
      <c r="V31" s="67">
        <f t="array" ref="V31">SUMPRODUCT(--(C31:K31=$C$3:$K$3))</f>
        <v>9</v>
      </c>
      <c r="W31" s="68">
        <f t="array" ref="W31">SUMPRODUCT(--(C31:K31=$C$3:$K$3+1))</f>
        <v>0</v>
      </c>
      <c r="X31" s="68">
        <f t="array" ref="X31">SUMPRODUCT(--(C31:K31=$C$3:$K$3+2))</f>
        <v>0</v>
      </c>
      <c r="Y31" s="69">
        <f t="array" ref="Y31">SUM(SUMPRODUCT(--(C31:K31=$C$3:$K$3+3)))</f>
        <v>0</v>
      </c>
      <c r="Z31" s="35" t="str">
        <f t="shared" si="7"/>
        <v>A</v>
      </c>
      <c r="AA31" s="24" t="str">
        <f t="shared" si="8"/>
        <v>#DIV/0!</v>
      </c>
      <c r="AB31" s="1"/>
      <c r="AC31" s="1"/>
    </row>
    <row r="32" ht="15.75" customHeight="1">
      <c r="A32" s="25"/>
      <c r="B32" s="26"/>
      <c r="C32" s="39"/>
      <c r="D32" s="39"/>
      <c r="E32" s="39"/>
      <c r="F32" s="39"/>
      <c r="G32" s="28"/>
      <c r="H32" s="27"/>
      <c r="I32" s="27"/>
      <c r="J32" s="27"/>
      <c r="K32" s="27"/>
      <c r="L32" s="27"/>
      <c r="M32" s="20">
        <f t="shared" si="1"/>
        <v>0</v>
      </c>
      <c r="N32" s="20">
        <f t="shared" si="2"/>
        <v>0</v>
      </c>
      <c r="O32" s="20">
        <f t="shared" si="3"/>
        <v>0</v>
      </c>
      <c r="P32" s="20">
        <f t="shared" si="4"/>
        <v>0</v>
      </c>
      <c r="Q32" s="21">
        <f t="shared" si="5"/>
        <v>0</v>
      </c>
      <c r="R32" s="29">
        <f t="shared" si="6"/>
        <v>0</v>
      </c>
      <c r="S32" s="30">
        <f t="array" ref="S32">SUMPRODUCT(--(C32:L32=$C$3:$L$3-3))</f>
        <v>0</v>
      </c>
      <c r="T32" s="31">
        <f t="array" ref="T32">SUMPRODUCT(--(C32:L32=$C$3:$L$3-2))</f>
        <v>0</v>
      </c>
      <c r="U32" s="66">
        <f t="array" ref="U32">SUMPRODUCT(--(C32:K32=$C$3:$K$3-1))</f>
        <v>0</v>
      </c>
      <c r="V32" s="67">
        <f t="array" ref="V32">SUMPRODUCT(--(C32:K32=$C$3:$K$3))</f>
        <v>9</v>
      </c>
      <c r="W32" s="68">
        <f t="array" ref="W32">SUMPRODUCT(--(C32:K32=$C$3:$K$3+1))</f>
        <v>0</v>
      </c>
      <c r="X32" s="68">
        <f t="array" ref="X32">SUMPRODUCT(--(C32:K32=$C$3:$K$3+2))</f>
        <v>0</v>
      </c>
      <c r="Y32" s="69">
        <f t="array" ref="Y32">SUM(SUMPRODUCT(--(C32:K32=$C$3:$K$3+3)))</f>
        <v>0</v>
      </c>
      <c r="Z32" s="35" t="str">
        <f t="shared" si="7"/>
        <v>A</v>
      </c>
      <c r="AA32" s="24" t="str">
        <f t="shared" si="8"/>
        <v>#DIV/0!</v>
      </c>
      <c r="AB32" s="1"/>
      <c r="AC32" s="1"/>
    </row>
    <row r="33" ht="27.75" customHeight="1">
      <c r="A33" s="25"/>
      <c r="B33" s="26"/>
      <c r="C33" s="39"/>
      <c r="D33" s="39"/>
      <c r="E33" s="39"/>
      <c r="F33" s="39"/>
      <c r="G33" s="28"/>
      <c r="H33" s="27"/>
      <c r="I33" s="27"/>
      <c r="J33" s="27"/>
      <c r="K33" s="27"/>
      <c r="L33" s="27"/>
      <c r="M33" s="20">
        <f t="shared" si="1"/>
        <v>0</v>
      </c>
      <c r="N33" s="20">
        <f t="shared" si="2"/>
        <v>0</v>
      </c>
      <c r="O33" s="20">
        <f t="shared" si="3"/>
        <v>0</v>
      </c>
      <c r="P33" s="20">
        <f t="shared" si="4"/>
        <v>0</v>
      </c>
      <c r="Q33" s="21">
        <f t="shared" si="5"/>
        <v>0</v>
      </c>
      <c r="R33" s="29">
        <f t="shared" si="6"/>
        <v>0</v>
      </c>
      <c r="S33" s="30">
        <f t="array" ref="S33">SUMPRODUCT(--(C33:L33=$C$3:$L$3-3))</f>
        <v>0</v>
      </c>
      <c r="T33" s="31">
        <f t="array" ref="T33">SUMPRODUCT(--(C33:L33=$C$3:$L$3-2))</f>
        <v>0</v>
      </c>
      <c r="U33" s="66">
        <f t="array" ref="U33">SUMPRODUCT(--(C33:K33=$C$3:$K$3-1))</f>
        <v>0</v>
      </c>
      <c r="V33" s="67">
        <f t="array" ref="V33">SUMPRODUCT(--(C33:K33=$C$3:$K$3))</f>
        <v>9</v>
      </c>
      <c r="W33" s="68">
        <f t="array" ref="W33">SUMPRODUCT(--(C33:K33=$C$3:$K$3+1))</f>
        <v>0</v>
      </c>
      <c r="X33" s="68">
        <f t="array" ref="X33">SUMPRODUCT(--(C33:K33=$C$3:$K$3+2))</f>
        <v>0</v>
      </c>
      <c r="Y33" s="69">
        <f t="array" ref="Y33">SUM(SUMPRODUCT(--(C33:K33=$C$3:$K$3+3)))</f>
        <v>0</v>
      </c>
      <c r="Z33" s="35" t="str">
        <f t="shared" si="7"/>
        <v>A</v>
      </c>
      <c r="AA33" s="24" t="str">
        <f t="shared" si="8"/>
        <v>#DIV/0!</v>
      </c>
      <c r="AB33" s="1"/>
      <c r="AC33" s="1"/>
    </row>
    <row r="34" ht="27.75" customHeight="1">
      <c r="A34" s="25"/>
      <c r="B34" s="26"/>
      <c r="C34" s="39"/>
      <c r="D34" s="39"/>
      <c r="E34" s="39"/>
      <c r="F34" s="39"/>
      <c r="G34" s="28"/>
      <c r="H34" s="27"/>
      <c r="I34" s="27"/>
      <c r="J34" s="27"/>
      <c r="K34" s="27"/>
      <c r="L34" s="27"/>
      <c r="M34" s="20">
        <f t="shared" si="1"/>
        <v>0</v>
      </c>
      <c r="N34" s="20">
        <f t="shared" si="2"/>
        <v>0</v>
      </c>
      <c r="O34" s="20">
        <f t="shared" si="3"/>
        <v>0</v>
      </c>
      <c r="P34" s="20">
        <f t="shared" si="4"/>
        <v>0</v>
      </c>
      <c r="Q34" s="21">
        <f t="shared" si="5"/>
        <v>0</v>
      </c>
      <c r="R34" s="29">
        <f t="shared" si="6"/>
        <v>0</v>
      </c>
      <c r="S34" s="30">
        <f t="array" ref="S34">SUMPRODUCT(--(C34:L34=$C$3:$L$3-3))</f>
        <v>0</v>
      </c>
      <c r="T34" s="31">
        <f t="array" ref="T34">SUMPRODUCT(--(C34:L34=$C$3:$L$3-2))</f>
        <v>0</v>
      </c>
      <c r="U34" s="66">
        <f t="array" ref="U34">SUMPRODUCT(--(C34:K34=$C$3:$K$3-1))</f>
        <v>0</v>
      </c>
      <c r="V34" s="67">
        <f t="array" ref="V34">SUMPRODUCT(--(C34:K34=$C$3:$K$3))</f>
        <v>9</v>
      </c>
      <c r="W34" s="68">
        <f t="array" ref="W34">SUMPRODUCT(--(C34:K34=$C$3:$K$3+1))</f>
        <v>0</v>
      </c>
      <c r="X34" s="68">
        <f t="array" ref="X34">SUMPRODUCT(--(C34:K34=$C$3:$K$3+2))</f>
        <v>0</v>
      </c>
      <c r="Y34" s="69">
        <f t="array" ref="Y34">SUM(SUMPRODUCT(--(C34:K34=$C$3:$K$3+3)))</f>
        <v>0</v>
      </c>
      <c r="Z34" s="35" t="str">
        <f t="shared" si="7"/>
        <v>A</v>
      </c>
      <c r="AA34" s="24" t="str">
        <f t="shared" si="8"/>
        <v>#DIV/0!</v>
      </c>
      <c r="AB34" s="1"/>
      <c r="AC34" s="1"/>
    </row>
    <row r="35" ht="27.75" customHeight="1">
      <c r="A35" s="40"/>
      <c r="B35" s="40"/>
      <c r="C35" s="41"/>
      <c r="D35" s="41"/>
      <c r="E35" s="41"/>
      <c r="F35" s="41"/>
      <c r="G35" s="41"/>
      <c r="H35" s="41"/>
      <c r="I35" s="41"/>
      <c r="J35" s="41"/>
      <c r="K35" s="42"/>
      <c r="L35" s="41"/>
      <c r="M35" s="43"/>
      <c r="N35" s="43"/>
      <c r="O35" s="43"/>
      <c r="P35" s="43"/>
      <c r="Q35" s="43"/>
      <c r="R35" s="43"/>
      <c r="S35" s="43"/>
      <c r="T35" s="40"/>
      <c r="U35" s="40"/>
      <c r="V35" s="40"/>
      <c r="W35" s="40"/>
      <c r="X35" s="40"/>
      <c r="Y35" s="40"/>
      <c r="Z35" s="40"/>
      <c r="AA35" s="40"/>
      <c r="AB35" s="1"/>
      <c r="AC35" s="1"/>
    </row>
    <row r="36" ht="15.75" customHeight="1">
      <c r="A36" s="40"/>
      <c r="B36" s="45" t="s">
        <v>25</v>
      </c>
      <c r="C36" s="46" t="str">
        <f t="shared" ref="C36:L36" si="9">AVERAGE(C4:C34)</f>
        <v>#DIV/0!</v>
      </c>
      <c r="D36" s="46" t="str">
        <f t="shared" si="9"/>
        <v>#DIV/0!</v>
      </c>
      <c r="E36" s="46" t="str">
        <f t="shared" si="9"/>
        <v>#DIV/0!</v>
      </c>
      <c r="F36" s="46" t="str">
        <f t="shared" si="9"/>
        <v>#DIV/0!</v>
      </c>
      <c r="G36" s="46" t="str">
        <f t="shared" si="9"/>
        <v>#DIV/0!</v>
      </c>
      <c r="H36" s="46" t="str">
        <f t="shared" si="9"/>
        <v>#DIV/0!</v>
      </c>
      <c r="I36" s="46" t="str">
        <f t="shared" si="9"/>
        <v>#DIV/0!</v>
      </c>
      <c r="J36" s="46" t="str">
        <f t="shared" si="9"/>
        <v>#DIV/0!</v>
      </c>
      <c r="K36" s="46" t="str">
        <f t="shared" si="9"/>
        <v>#DIV/0!</v>
      </c>
      <c r="L36" s="46" t="str">
        <f t="shared" si="9"/>
        <v>#DIV/0!</v>
      </c>
      <c r="M36" s="40"/>
      <c r="N36" s="40"/>
      <c r="O36" s="40"/>
      <c r="P36" s="40"/>
      <c r="Q36" s="40"/>
      <c r="R36" s="40"/>
      <c r="S36" s="40"/>
      <c r="T36" s="40"/>
      <c r="U36" s="1"/>
      <c r="V36" s="1"/>
      <c r="W36" s="1"/>
      <c r="X36" s="1"/>
      <c r="Y36" s="1"/>
      <c r="Z36" s="47"/>
      <c r="AA36" s="1"/>
      <c r="AB36" s="1"/>
      <c r="AC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47"/>
      <c r="AA37" s="1"/>
      <c r="AB37" s="1"/>
      <c r="AC37" s="1"/>
    </row>
    <row r="38" ht="36.0" customHeight="1">
      <c r="A38" s="48" t="s">
        <v>26</v>
      </c>
      <c r="B38" s="49"/>
      <c r="C38" s="50" t="str">
        <f t="shared" ref="C38:L38" si="10">CEILING(C36, 1)</f>
        <v>#DIV/0!</v>
      </c>
      <c r="D38" s="50" t="str">
        <f t="shared" si="10"/>
        <v>#DIV/0!</v>
      </c>
      <c r="E38" s="50" t="str">
        <f t="shared" si="10"/>
        <v>#DIV/0!</v>
      </c>
      <c r="F38" s="50" t="str">
        <f t="shared" si="10"/>
        <v>#DIV/0!</v>
      </c>
      <c r="G38" s="50" t="str">
        <f t="shared" si="10"/>
        <v>#DIV/0!</v>
      </c>
      <c r="H38" s="50" t="str">
        <f t="shared" si="10"/>
        <v>#DIV/0!</v>
      </c>
      <c r="I38" s="50" t="str">
        <f t="shared" si="10"/>
        <v>#DIV/0!</v>
      </c>
      <c r="J38" s="50" t="str">
        <f t="shared" si="10"/>
        <v>#DIV/0!</v>
      </c>
      <c r="K38" s="50" t="str">
        <f t="shared" si="10"/>
        <v>#DIV/0!</v>
      </c>
      <c r="L38" s="50" t="str">
        <f t="shared" si="10"/>
        <v>#DIV/0!</v>
      </c>
      <c r="M38" s="1"/>
      <c r="N38" s="1"/>
      <c r="O38" s="1"/>
      <c r="P38" s="1"/>
      <c r="Q38" s="1"/>
      <c r="R38" s="1"/>
      <c r="S38" s="1"/>
      <c r="T38" s="1"/>
      <c r="U38" s="1"/>
      <c r="V38" s="1"/>
      <c r="W38" s="1"/>
      <c r="X38" s="1"/>
      <c r="Y38" s="1"/>
      <c r="Z38" s="47"/>
      <c r="AA38" s="1"/>
      <c r="AB38" s="1"/>
      <c r="AC38" s="1"/>
    </row>
    <row r="39" ht="15.75" customHeight="1">
      <c r="A39" s="51" t="s">
        <v>27</v>
      </c>
      <c r="B39" s="49"/>
      <c r="C39" s="52">
        <v>2.0</v>
      </c>
      <c r="D39" s="53">
        <v>2.0</v>
      </c>
      <c r="E39" s="53">
        <v>2.0</v>
      </c>
      <c r="F39" s="53">
        <v>1.0</v>
      </c>
      <c r="G39" s="53">
        <v>2.0</v>
      </c>
      <c r="H39" s="53">
        <v>2.0</v>
      </c>
      <c r="I39" s="53">
        <v>2.0</v>
      </c>
      <c r="J39" s="53">
        <v>2.0</v>
      </c>
      <c r="K39" s="53">
        <v>2.0</v>
      </c>
      <c r="L39" s="53">
        <v>2.0</v>
      </c>
      <c r="M39" s="1"/>
      <c r="N39" s="1"/>
      <c r="O39" s="1" t="s">
        <v>65</v>
      </c>
      <c r="P39" s="1"/>
      <c r="Q39" s="1"/>
      <c r="R39" s="1"/>
      <c r="S39" s="1"/>
      <c r="T39" s="1"/>
      <c r="U39" s="1"/>
      <c r="V39" s="1"/>
      <c r="W39" s="1"/>
      <c r="X39" s="1"/>
      <c r="Y39" s="1"/>
      <c r="Z39" s="47"/>
      <c r="AA39" s="1"/>
      <c r="AB39" s="1"/>
      <c r="AC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47"/>
      <c r="AA40" s="1"/>
      <c r="AB40" s="1"/>
      <c r="AC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47"/>
      <c r="AA41" s="1"/>
      <c r="AB41" s="1"/>
      <c r="AC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47"/>
      <c r="AA42" s="1"/>
      <c r="AB42" s="1"/>
      <c r="AC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47"/>
      <c r="AA43" s="1"/>
      <c r="AB43" s="1"/>
      <c r="AC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47"/>
      <c r="AA44" s="1"/>
      <c r="AB44" s="1"/>
      <c r="AC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47"/>
      <c r="AA45" s="1"/>
      <c r="AB45" s="1"/>
      <c r="AC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47"/>
      <c r="AA46" s="1"/>
      <c r="AB46" s="1"/>
      <c r="AC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47"/>
      <c r="AA47" s="1"/>
      <c r="AB47" s="1"/>
      <c r="AC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47"/>
      <c r="AA48" s="1"/>
      <c r="AB48" s="1"/>
      <c r="AC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47"/>
      <c r="AA49" s="1"/>
      <c r="AB49" s="1"/>
      <c r="AC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47"/>
      <c r="AA50" s="1"/>
      <c r="AB50" s="1"/>
      <c r="AC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47"/>
      <c r="AA51" s="1"/>
      <c r="AB51" s="1"/>
      <c r="AC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47"/>
      <c r="AA52" s="1"/>
      <c r="AB52" s="1"/>
      <c r="AC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47"/>
      <c r="AA53" s="1"/>
      <c r="AB53" s="1"/>
      <c r="AC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47"/>
      <c r="AA54" s="1"/>
      <c r="AB54" s="1"/>
      <c r="AC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47"/>
      <c r="AA55" s="1"/>
      <c r="AB55" s="1"/>
      <c r="AC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47"/>
      <c r="AA56" s="1"/>
      <c r="AB56" s="1"/>
      <c r="AC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47"/>
      <c r="AA57" s="1"/>
      <c r="AB57" s="1"/>
      <c r="AC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47"/>
      <c r="AA58" s="1"/>
      <c r="AB58" s="1"/>
      <c r="AC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47"/>
      <c r="AA59" s="1"/>
      <c r="AB59" s="1"/>
      <c r="AC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47"/>
      <c r="AA60" s="1"/>
      <c r="AB60" s="1"/>
      <c r="AC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47"/>
      <c r="AA61" s="1"/>
      <c r="AB61" s="1"/>
      <c r="AC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47"/>
      <c r="AA62" s="1"/>
      <c r="AB62" s="1"/>
      <c r="AC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47"/>
      <c r="AA63" s="1"/>
      <c r="AB63" s="1"/>
      <c r="AC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47"/>
      <c r="AA64" s="1"/>
      <c r="AB64" s="1"/>
      <c r="AC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47"/>
      <c r="AA65" s="1"/>
      <c r="AB65" s="1"/>
      <c r="AC65" s="1"/>
    </row>
    <row r="66" ht="15.75" customHeight="1">
      <c r="A66" s="1"/>
      <c r="B66" s="35" t="s">
        <v>39</v>
      </c>
      <c r="C66" s="35">
        <f>COUNTIF($C$4:$C$33,5)</f>
        <v>0</v>
      </c>
      <c r="D66" s="35">
        <f>COUNTIF($D$4:$D$33,5)</f>
        <v>0</v>
      </c>
      <c r="E66" s="35">
        <f>COUNTIF($E$4:$E$33,5)</f>
        <v>0</v>
      </c>
      <c r="F66" s="35">
        <f>COUNTIF($F$4:$F$33,5)</f>
        <v>0</v>
      </c>
      <c r="G66" s="35">
        <f>COUNTIF($G$4:$G$33,5)</f>
        <v>0</v>
      </c>
      <c r="H66" s="35">
        <f>COUNTIF($H$3:$H$33,5)</f>
        <v>0</v>
      </c>
      <c r="I66" s="35">
        <f>COUNTIF($I$3:$I$33,5)</f>
        <v>0</v>
      </c>
      <c r="J66" s="35">
        <f>COUNTIF($J$3:$J$33,5)</f>
        <v>0</v>
      </c>
      <c r="K66" s="35">
        <f>COUNTIF($K$3:$K$33,5)</f>
        <v>0</v>
      </c>
      <c r="L66" s="35">
        <f>COUNTIF($L$3:$L$33,5)</f>
        <v>0</v>
      </c>
      <c r="M66" s="1"/>
      <c r="N66" s="1"/>
      <c r="O66" s="1"/>
      <c r="P66" s="1"/>
      <c r="Q66" s="1"/>
      <c r="R66" s="1"/>
      <c r="S66" s="1"/>
      <c r="T66" s="1"/>
      <c r="U66" s="1"/>
      <c r="V66" s="1"/>
      <c r="W66" s="1"/>
      <c r="X66" s="1"/>
      <c r="Y66" s="1"/>
      <c r="Z66" s="47"/>
      <c r="AA66" s="1"/>
      <c r="AB66" s="1"/>
      <c r="AC66" s="1"/>
    </row>
    <row r="67" ht="15.75" customHeight="1">
      <c r="A67" s="1"/>
      <c r="B67" s="35" t="s">
        <v>40</v>
      </c>
      <c r="C67" s="35">
        <f>COUNTIF($C$3:$C$33,4)</f>
        <v>0</v>
      </c>
      <c r="D67" s="35">
        <f>COUNTIF($D$3:$D$33,4)</f>
        <v>0</v>
      </c>
      <c r="E67" s="35">
        <f>COUNTIF($E$3:$E$33,4)</f>
        <v>0</v>
      </c>
      <c r="F67" s="35">
        <f>COUNTIF($L$3:$L$33,4)</f>
        <v>0</v>
      </c>
      <c r="G67" s="35">
        <f>COUNTIF($G$3:$G$33,4)</f>
        <v>0</v>
      </c>
      <c r="H67" s="35">
        <f>COUNTIF($H$3:$H$33,4)</f>
        <v>0</v>
      </c>
      <c r="I67" s="35">
        <f>COUNTIF($I$3:$I$33,4)</f>
        <v>0</v>
      </c>
      <c r="J67" s="35">
        <f>COUNTIF($J$3:$J$33,4)</f>
        <v>0</v>
      </c>
      <c r="K67" s="35">
        <f>COUNTIF($K$3:$K$33,4)</f>
        <v>0</v>
      </c>
      <c r="L67" s="35">
        <f>COUNTIF($L$3:$L$33,4)</f>
        <v>0</v>
      </c>
      <c r="M67" s="1"/>
      <c r="N67" s="1"/>
      <c r="O67" s="1"/>
      <c r="P67" s="1"/>
      <c r="Q67" s="1"/>
      <c r="R67" s="1"/>
      <c r="S67" s="1"/>
      <c r="T67" s="1"/>
      <c r="U67" s="1"/>
      <c r="V67" s="1"/>
      <c r="W67" s="1"/>
      <c r="X67" s="1"/>
      <c r="Y67" s="1"/>
      <c r="Z67" s="47"/>
      <c r="AA67" s="1"/>
      <c r="AB67" s="1"/>
      <c r="AC67" s="1"/>
    </row>
    <row r="68" ht="15.75" customHeight="1">
      <c r="A68" s="1"/>
      <c r="B68" s="35" t="s">
        <v>41</v>
      </c>
      <c r="C68" s="35">
        <f>COUNTIF($C$3:$C$33,3)</f>
        <v>0</v>
      </c>
      <c r="D68" s="35">
        <f>COUNTIF($D$3:$D$33,3)</f>
        <v>0</v>
      </c>
      <c r="E68" s="35">
        <f>COUNTIF($E$3:$E$33,3)</f>
        <v>0</v>
      </c>
      <c r="F68" s="35">
        <f>COUNTIF($L$3:$L$33,3)</f>
        <v>0</v>
      </c>
      <c r="G68" s="35">
        <f>COUNTIF($G$3:$G$33,3)</f>
        <v>0</v>
      </c>
      <c r="H68" s="35">
        <f>COUNTIF($H$3:$H$33,3)</f>
        <v>0</v>
      </c>
      <c r="I68" s="35">
        <f>COUNTIF($I$3:$I$33,3)</f>
        <v>0</v>
      </c>
      <c r="J68" s="35">
        <f>COUNTIF($J$3:$J$33,3)</f>
        <v>0</v>
      </c>
      <c r="K68" s="35">
        <f>COUNTIF($K$3:$K$33,3)</f>
        <v>0</v>
      </c>
      <c r="L68" s="35">
        <f>COUNTIF($L$3:$L$33,3)</f>
        <v>0</v>
      </c>
      <c r="M68" s="1"/>
      <c r="N68" s="1"/>
      <c r="O68" s="1"/>
      <c r="P68" s="1"/>
      <c r="Q68" s="1"/>
      <c r="R68" s="1"/>
      <c r="S68" s="1"/>
      <c r="T68" s="1"/>
      <c r="U68" s="1"/>
      <c r="V68" s="1"/>
      <c r="W68" s="1"/>
      <c r="X68" s="1"/>
      <c r="Y68" s="1"/>
      <c r="Z68" s="47"/>
      <c r="AA68" s="1"/>
      <c r="AB68" s="1"/>
      <c r="AC68" s="1"/>
    </row>
    <row r="69" ht="15.75" customHeight="1">
      <c r="A69" s="1"/>
      <c r="B69" s="35" t="s">
        <v>42</v>
      </c>
      <c r="C69" s="35">
        <f>COUNTIF($C$4:$C$33,2)</f>
        <v>0</v>
      </c>
      <c r="D69" s="35">
        <f>COUNTIF($D$4:$D$33,2)</f>
        <v>0</v>
      </c>
      <c r="E69" s="35">
        <f>COUNTIF($E$4:$E$33,2)</f>
        <v>0</v>
      </c>
      <c r="F69" s="35">
        <f>COUNTIF($F$3:$F$33,2)</f>
        <v>0</v>
      </c>
      <c r="G69" s="35">
        <f>COUNTIF($G$4:$G$33,2)</f>
        <v>0</v>
      </c>
      <c r="H69" s="35">
        <f>COUNTIF($H$4:$H$33,2)</f>
        <v>0</v>
      </c>
      <c r="I69" s="35">
        <f>COUNTIF($I$3:$I$33,2)</f>
        <v>0</v>
      </c>
      <c r="J69" s="35">
        <f>COUNTIF($J$4:$J$33,2)</f>
        <v>0</v>
      </c>
      <c r="K69" s="35">
        <f>COUNTIF($K$4:$K$33,2)</f>
        <v>0</v>
      </c>
      <c r="L69" s="35">
        <f>COUNTIF($L$3:$L$33,2)</f>
        <v>0</v>
      </c>
      <c r="M69" s="1"/>
      <c r="N69" s="1"/>
      <c r="O69" s="1"/>
      <c r="P69" s="1"/>
      <c r="Q69" s="1"/>
      <c r="R69" s="1"/>
      <c r="S69" s="1"/>
      <c r="T69" s="1"/>
      <c r="U69" s="1"/>
      <c r="V69" s="1"/>
      <c r="W69" s="1"/>
      <c r="X69" s="1"/>
      <c r="Y69" s="1"/>
      <c r="Z69" s="47"/>
      <c r="AA69" s="1"/>
      <c r="AB69" s="1"/>
      <c r="AC69" s="1"/>
    </row>
    <row r="70" ht="15.75" customHeight="1">
      <c r="A70" s="1"/>
      <c r="B70" s="35" t="s">
        <v>43</v>
      </c>
      <c r="C70" s="35">
        <f>COUNTIF($C$3:$C$33,1)</f>
        <v>0</v>
      </c>
      <c r="D70" s="35">
        <f>COUNTIF($D$3:$D$33,1)</f>
        <v>0</v>
      </c>
      <c r="E70" s="35">
        <f>COUNTIF($E$3:$E$33,1)</f>
        <v>0</v>
      </c>
      <c r="F70" s="35">
        <f>COUNTIF($F$4:$F$33,1)</f>
        <v>0</v>
      </c>
      <c r="G70" s="35">
        <f>COUNTIF($G$3:$G$33,1)</f>
        <v>0</v>
      </c>
      <c r="H70" s="35">
        <f>COUNTIF($H$3:$H$33,1)</f>
        <v>0</v>
      </c>
      <c r="I70" s="35">
        <f>COUNTIF($I$4:$I$33,1)</f>
        <v>0</v>
      </c>
      <c r="J70" s="35">
        <f>COUNTIF($J$3:$J$33,1)</f>
        <v>0</v>
      </c>
      <c r="K70" s="35">
        <f>COUNTIF($K$3:$K$33,1)</f>
        <v>0</v>
      </c>
      <c r="L70" s="35">
        <f>COUNTIF($L$4:$L$33,1)</f>
        <v>0</v>
      </c>
      <c r="M70" s="1"/>
      <c r="N70" s="1"/>
      <c r="O70" s="1"/>
      <c r="P70" s="1"/>
      <c r="Q70" s="1"/>
      <c r="R70" s="1"/>
      <c r="S70" s="1"/>
      <c r="T70" s="1"/>
      <c r="U70" s="1"/>
      <c r="V70" s="1"/>
      <c r="W70" s="1"/>
      <c r="X70" s="1"/>
      <c r="Y70" s="1"/>
      <c r="Z70" s="47"/>
      <c r="AA70" s="1"/>
      <c r="AB70" s="1"/>
      <c r="AC70" s="1"/>
    </row>
    <row r="71" ht="15.75" customHeight="1">
      <c r="A71" s="1"/>
      <c r="B71" s="35" t="s">
        <v>44</v>
      </c>
      <c r="C71" s="35">
        <f>COUNTIF($C$2:$C$33,0)</f>
        <v>0</v>
      </c>
      <c r="D71" s="35">
        <f>COUNTIF($D$3:$D$33,0)</f>
        <v>0</v>
      </c>
      <c r="E71" s="35">
        <f>COUNTIF($E$3:$E$33,0)</f>
        <v>0</v>
      </c>
      <c r="F71" s="35">
        <f>COUNTIF($F$3:$F$33,0)</f>
        <v>0</v>
      </c>
      <c r="G71" s="35">
        <f>COUNTIF($G$3:$G$33,0)</f>
        <v>0</v>
      </c>
      <c r="H71" s="35">
        <f>COUNTIF($H$3:$H$33,0)</f>
        <v>0</v>
      </c>
      <c r="I71" s="35">
        <f>COUNTIF($I$3:$I$33,0)</f>
        <v>0</v>
      </c>
      <c r="J71" s="35">
        <f>COUNTIF($J$3:$J$33,0)</f>
        <v>0</v>
      </c>
      <c r="K71" s="35">
        <f>COUNTIF($K$3:$K$33,0)</f>
        <v>0</v>
      </c>
      <c r="L71" s="35">
        <f>COUNTIF($L$3:$L$33,0)</f>
        <v>0</v>
      </c>
      <c r="M71" s="1"/>
      <c r="N71" s="1"/>
      <c r="O71" s="1"/>
      <c r="P71" s="1"/>
      <c r="Q71" s="1"/>
      <c r="R71" s="1"/>
      <c r="S71" s="1"/>
      <c r="T71" s="1"/>
      <c r="U71" s="1"/>
      <c r="V71" s="1"/>
      <c r="W71" s="1"/>
      <c r="X71" s="1"/>
      <c r="Y71" s="1"/>
      <c r="Z71" s="47"/>
      <c r="AA71" s="1"/>
      <c r="AB71" s="1"/>
      <c r="AC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47"/>
      <c r="AA72" s="1"/>
      <c r="AB72" s="1"/>
      <c r="AC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47"/>
      <c r="AA73" s="1"/>
      <c r="AB73" s="1"/>
      <c r="AC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47"/>
      <c r="AA74" s="1"/>
      <c r="AB74" s="1"/>
      <c r="AC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47"/>
      <c r="AA75" s="1"/>
      <c r="AB75" s="1"/>
      <c r="AC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47"/>
      <c r="AA76" s="1"/>
      <c r="AB76" s="1"/>
      <c r="AC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47"/>
      <c r="AA77" s="1"/>
      <c r="AB77" s="1"/>
      <c r="AC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47"/>
      <c r="AA78" s="1"/>
      <c r="AB78" s="1"/>
      <c r="AC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47"/>
      <c r="AA79" s="1"/>
      <c r="AB79" s="1"/>
      <c r="AC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47"/>
      <c r="AA80" s="1"/>
      <c r="AB80" s="1"/>
      <c r="AC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47"/>
      <c r="AA81" s="1"/>
      <c r="AB81" s="1"/>
      <c r="AC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47"/>
      <c r="AA82" s="1"/>
      <c r="AB82" s="1"/>
      <c r="AC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47"/>
      <c r="AA83" s="1"/>
      <c r="AB83" s="1"/>
      <c r="AC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47"/>
      <c r="AA84" s="1"/>
      <c r="AB84" s="1"/>
      <c r="AC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47"/>
      <c r="AA85" s="1"/>
      <c r="AB85" s="1"/>
      <c r="AC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47"/>
      <c r="AA86" s="1"/>
      <c r="AB86" s="1"/>
      <c r="AC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47"/>
      <c r="AA87" s="1"/>
      <c r="AB87" s="1"/>
      <c r="AC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2"/>
      <c r="AA88" s="1"/>
      <c r="AB88" s="1"/>
      <c r="AC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2"/>
      <c r="AA89" s="1"/>
      <c r="AB89" s="1"/>
      <c r="AC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2"/>
      <c r="AA90" s="1"/>
      <c r="AB90" s="1"/>
      <c r="AC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2"/>
      <c r="AA91" s="1"/>
      <c r="AB91" s="1"/>
      <c r="AC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2"/>
      <c r="AA92" s="1"/>
      <c r="AB92" s="1"/>
      <c r="AC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2"/>
      <c r="AA93" s="1"/>
      <c r="AB93" s="1"/>
      <c r="AC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2"/>
      <c r="AA94" s="1"/>
      <c r="AB94" s="1"/>
      <c r="AC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2"/>
      <c r="AA95" s="1"/>
      <c r="AB95" s="1"/>
      <c r="AC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2"/>
      <c r="AA96" s="1"/>
      <c r="AB96" s="1"/>
      <c r="AC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2"/>
      <c r="AA97" s="1"/>
      <c r="AB97" s="1"/>
      <c r="AC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2"/>
      <c r="AA98" s="1"/>
      <c r="AB98" s="1"/>
      <c r="AC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2"/>
      <c r="AA99" s="1"/>
      <c r="AB99" s="1"/>
      <c r="AC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2"/>
      <c r="AA100" s="1"/>
      <c r="AB100" s="1"/>
      <c r="AC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2"/>
      <c r="AA101" s="1"/>
      <c r="AB101" s="1"/>
      <c r="AC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2"/>
      <c r="AA102" s="1"/>
      <c r="AB102" s="1"/>
      <c r="AC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2"/>
      <c r="AA103" s="1"/>
      <c r="AB103" s="1"/>
      <c r="AC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2"/>
      <c r="AA104" s="1"/>
      <c r="AB104" s="1"/>
      <c r="AC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2"/>
      <c r="AA105" s="1"/>
      <c r="AB105" s="1"/>
      <c r="AC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2"/>
      <c r="AA106" s="1"/>
      <c r="AB106" s="1"/>
      <c r="AC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2"/>
      <c r="AA107" s="1"/>
      <c r="AB107" s="1"/>
      <c r="AC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2"/>
      <c r="AA108" s="1"/>
      <c r="AB108" s="1"/>
      <c r="AC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2"/>
      <c r="AA109" s="1"/>
      <c r="AB109" s="1"/>
      <c r="AC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2"/>
      <c r="AA110" s="1"/>
      <c r="AB110" s="1"/>
      <c r="AC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2"/>
      <c r="AA111" s="1"/>
      <c r="AB111" s="1"/>
      <c r="AC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2"/>
      <c r="AA112" s="1"/>
      <c r="AB112" s="1"/>
      <c r="AC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2"/>
      <c r="AA113" s="1"/>
      <c r="AB113" s="1"/>
      <c r="AC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2"/>
      <c r="AA114" s="1"/>
      <c r="AB114" s="1"/>
      <c r="AC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2"/>
      <c r="AA115" s="1"/>
      <c r="AB115" s="1"/>
      <c r="AC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2"/>
      <c r="AA116" s="1"/>
      <c r="AB116" s="1"/>
      <c r="AC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2"/>
      <c r="AA117" s="1"/>
      <c r="AB117" s="1"/>
      <c r="AC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2"/>
      <c r="AA118" s="1"/>
      <c r="AB118" s="1"/>
      <c r="AC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2"/>
      <c r="AA119" s="1"/>
      <c r="AB119" s="1"/>
      <c r="AC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2"/>
      <c r="AA120" s="1"/>
      <c r="AB120" s="1"/>
      <c r="AC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2"/>
      <c r="AA121" s="1"/>
      <c r="AB121" s="1"/>
      <c r="AC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2"/>
      <c r="AA122" s="1"/>
      <c r="AB122" s="1"/>
      <c r="AC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2"/>
      <c r="AA123" s="1"/>
      <c r="AB123" s="1"/>
      <c r="AC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2"/>
      <c r="AA124" s="1"/>
      <c r="AB124" s="1"/>
      <c r="AC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2"/>
      <c r="AA125" s="1"/>
      <c r="AB125" s="1"/>
      <c r="AC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2"/>
      <c r="AA126" s="1"/>
      <c r="AB126" s="1"/>
      <c r="AC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2"/>
      <c r="AA127" s="1"/>
      <c r="AB127" s="1"/>
      <c r="AC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2"/>
      <c r="AA128" s="1"/>
      <c r="AB128" s="1"/>
      <c r="AC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2"/>
      <c r="AA129" s="1"/>
      <c r="AB129" s="1"/>
      <c r="AC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2"/>
      <c r="AA130" s="1"/>
      <c r="AB130" s="1"/>
      <c r="AC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2"/>
      <c r="AA131" s="1"/>
      <c r="AB131" s="1"/>
      <c r="AC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2"/>
      <c r="AA132" s="1"/>
      <c r="AB132" s="1"/>
      <c r="AC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2"/>
      <c r="AA133" s="1"/>
      <c r="AB133" s="1"/>
      <c r="AC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2"/>
      <c r="AA134" s="1"/>
      <c r="AB134" s="1"/>
      <c r="AC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2"/>
      <c r="AA135" s="1"/>
      <c r="AB135" s="1"/>
      <c r="AC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2"/>
      <c r="AA136" s="1"/>
      <c r="AB136" s="1"/>
      <c r="AC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2"/>
      <c r="AA137" s="1"/>
      <c r="AB137" s="1"/>
      <c r="AC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2"/>
      <c r="AA138" s="1"/>
      <c r="AB138" s="1"/>
      <c r="AC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2"/>
      <c r="AA139" s="1"/>
      <c r="AB139" s="1"/>
      <c r="AC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2"/>
      <c r="AA140" s="1"/>
      <c r="AB140" s="1"/>
      <c r="AC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2"/>
      <c r="AA141" s="1"/>
      <c r="AB141" s="1"/>
      <c r="AC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2"/>
      <c r="AA142" s="1"/>
      <c r="AB142" s="1"/>
      <c r="AC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2"/>
      <c r="AA143" s="1"/>
      <c r="AB143" s="1"/>
      <c r="AC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2"/>
      <c r="AA144" s="1"/>
      <c r="AB144" s="1"/>
      <c r="AC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2"/>
      <c r="AA145" s="1"/>
      <c r="AB145" s="1"/>
      <c r="AC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2"/>
      <c r="AA146" s="1"/>
      <c r="AB146" s="1"/>
      <c r="AC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2"/>
      <c r="AA147" s="1"/>
      <c r="AB147" s="1"/>
      <c r="AC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2"/>
      <c r="AA148" s="1"/>
      <c r="AB148" s="1"/>
      <c r="AC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2"/>
      <c r="AA149" s="1"/>
      <c r="AB149" s="1"/>
      <c r="AC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2"/>
      <c r="AA150" s="1"/>
      <c r="AB150" s="1"/>
      <c r="AC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2"/>
      <c r="AA151" s="1"/>
      <c r="AB151" s="1"/>
      <c r="AC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2"/>
      <c r="AA152" s="1"/>
      <c r="AB152" s="1"/>
      <c r="AC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2"/>
      <c r="AA153" s="1"/>
      <c r="AB153" s="1"/>
      <c r="AC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2"/>
      <c r="AA154" s="1"/>
      <c r="AB154" s="1"/>
      <c r="AC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2"/>
      <c r="AA155" s="1"/>
      <c r="AB155" s="1"/>
      <c r="AC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2"/>
      <c r="AA156" s="1"/>
      <c r="AB156" s="1"/>
      <c r="AC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2"/>
      <c r="AA157" s="1"/>
      <c r="AB157" s="1"/>
      <c r="AC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2"/>
      <c r="AA158" s="1"/>
      <c r="AB158" s="1"/>
      <c r="AC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2"/>
      <c r="AA159" s="1"/>
      <c r="AB159" s="1"/>
      <c r="AC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2"/>
      <c r="AA160" s="1"/>
      <c r="AB160" s="1"/>
      <c r="AC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2"/>
      <c r="AA161" s="1"/>
      <c r="AB161" s="1"/>
      <c r="AC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2"/>
      <c r="AA162" s="1"/>
      <c r="AB162" s="1"/>
      <c r="AC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2"/>
      <c r="AA163" s="1"/>
      <c r="AB163" s="1"/>
      <c r="AC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2"/>
      <c r="AA164" s="1"/>
      <c r="AB164" s="1"/>
      <c r="AC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2"/>
      <c r="AA165" s="1"/>
      <c r="AB165" s="1"/>
      <c r="AC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2"/>
      <c r="AA166" s="1"/>
      <c r="AB166" s="1"/>
      <c r="AC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2"/>
      <c r="AA167" s="1"/>
      <c r="AB167" s="1"/>
      <c r="AC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2"/>
      <c r="AA168" s="1"/>
      <c r="AB168" s="1"/>
      <c r="AC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2"/>
      <c r="AA169" s="1"/>
      <c r="AB169" s="1"/>
      <c r="AC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2"/>
      <c r="AA170" s="1"/>
      <c r="AB170" s="1"/>
      <c r="AC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2"/>
      <c r="AA171" s="1"/>
      <c r="AB171" s="1"/>
      <c r="AC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2"/>
      <c r="AA172" s="1"/>
      <c r="AB172" s="1"/>
      <c r="AC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2"/>
      <c r="AA173" s="1"/>
      <c r="AB173" s="1"/>
      <c r="AC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2"/>
      <c r="AA174" s="1"/>
      <c r="AB174" s="1"/>
      <c r="AC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2"/>
      <c r="AA175" s="1"/>
      <c r="AB175" s="1"/>
      <c r="AC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2"/>
      <c r="AA176" s="1"/>
      <c r="AB176" s="1"/>
      <c r="AC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2"/>
      <c r="AA177" s="1"/>
      <c r="AB177" s="1"/>
      <c r="AC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2"/>
      <c r="AA178" s="1"/>
      <c r="AB178" s="1"/>
      <c r="AC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2"/>
      <c r="AA179" s="1"/>
      <c r="AB179" s="1"/>
      <c r="AC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2"/>
      <c r="AA180" s="1"/>
      <c r="AB180" s="1"/>
      <c r="AC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2"/>
      <c r="AA181" s="1"/>
      <c r="AB181" s="1"/>
      <c r="AC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2"/>
      <c r="AA182" s="1"/>
      <c r="AB182" s="1"/>
      <c r="AC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2"/>
      <c r="AA183" s="1"/>
      <c r="AB183" s="1"/>
      <c r="AC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2"/>
      <c r="AA184" s="1"/>
      <c r="AB184" s="1"/>
      <c r="AC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2"/>
      <c r="AA185" s="1"/>
      <c r="AB185" s="1"/>
      <c r="AC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2"/>
      <c r="AA186" s="1"/>
      <c r="AB186" s="1"/>
      <c r="AC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2"/>
      <c r="AA187" s="1"/>
      <c r="AB187" s="1"/>
      <c r="AC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2"/>
      <c r="AA188" s="1"/>
      <c r="AB188" s="1"/>
      <c r="AC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2"/>
      <c r="AA189" s="1"/>
      <c r="AB189" s="1"/>
      <c r="AC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2"/>
      <c r="AA190" s="1"/>
      <c r="AB190" s="1"/>
      <c r="AC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2"/>
      <c r="AA191" s="1"/>
      <c r="AB191" s="1"/>
      <c r="AC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2"/>
      <c r="AA192" s="1"/>
      <c r="AB192" s="1"/>
      <c r="AC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2"/>
      <c r="AA193" s="1"/>
      <c r="AB193" s="1"/>
      <c r="AC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2"/>
      <c r="AA194" s="1"/>
      <c r="AB194" s="1"/>
      <c r="AC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2"/>
      <c r="AA195" s="1"/>
      <c r="AB195" s="1"/>
      <c r="AC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2"/>
      <c r="AA196" s="1"/>
      <c r="AB196" s="1"/>
      <c r="AC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2"/>
      <c r="AA197" s="1"/>
      <c r="AB197" s="1"/>
      <c r="AC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2"/>
      <c r="AA198" s="1"/>
      <c r="AB198" s="1"/>
      <c r="AC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2"/>
      <c r="AA199" s="1"/>
      <c r="AB199" s="1"/>
      <c r="AC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2"/>
      <c r="AA200" s="1"/>
      <c r="AB200" s="1"/>
      <c r="AC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2"/>
      <c r="AA201" s="1"/>
      <c r="AB201" s="1"/>
      <c r="AC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2"/>
      <c r="AA202" s="1"/>
      <c r="AB202" s="1"/>
      <c r="AC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2"/>
      <c r="AA203" s="1"/>
      <c r="AB203" s="1"/>
      <c r="AC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2"/>
      <c r="AA204" s="1"/>
      <c r="AB204" s="1"/>
      <c r="AC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2"/>
      <c r="AA205" s="1"/>
      <c r="AB205" s="1"/>
      <c r="AC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2"/>
      <c r="AA206" s="1"/>
      <c r="AB206" s="1"/>
      <c r="AC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2"/>
      <c r="AA207" s="1"/>
      <c r="AB207" s="1"/>
      <c r="AC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2"/>
      <c r="AA208" s="1"/>
      <c r="AB208" s="1"/>
      <c r="AC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2"/>
      <c r="AA209" s="1"/>
      <c r="AB209" s="1"/>
      <c r="AC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2"/>
      <c r="AA210" s="1"/>
      <c r="AB210" s="1"/>
      <c r="AC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2"/>
      <c r="AA211" s="1"/>
      <c r="AB211" s="1"/>
      <c r="AC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2"/>
      <c r="AA212" s="1"/>
      <c r="AB212" s="1"/>
      <c r="AC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2"/>
      <c r="AA213" s="1"/>
      <c r="AB213" s="1"/>
      <c r="AC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2"/>
      <c r="AA214" s="1"/>
      <c r="AB214" s="1"/>
      <c r="AC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2"/>
      <c r="AA215" s="1"/>
      <c r="AB215" s="1"/>
      <c r="AC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2"/>
      <c r="AA216" s="1"/>
      <c r="AB216" s="1"/>
      <c r="AC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2"/>
      <c r="AA217" s="1"/>
      <c r="AB217" s="1"/>
      <c r="AC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2"/>
      <c r="AA218" s="1"/>
      <c r="AB218" s="1"/>
      <c r="AC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2"/>
      <c r="AA219" s="1"/>
      <c r="AB219" s="1"/>
      <c r="AC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2"/>
      <c r="AA220" s="1"/>
      <c r="AB220" s="1"/>
      <c r="AC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2"/>
      <c r="AA221" s="1"/>
      <c r="AB221" s="1"/>
      <c r="AC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2"/>
      <c r="AA222" s="1"/>
      <c r="AB222" s="1"/>
      <c r="AC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2"/>
      <c r="AA223" s="1"/>
      <c r="AB223" s="1"/>
      <c r="AC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2"/>
      <c r="AA224" s="1"/>
      <c r="AB224" s="1"/>
      <c r="AC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2"/>
      <c r="AA225" s="1"/>
      <c r="AB225" s="1"/>
      <c r="AC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2"/>
      <c r="AA226" s="1"/>
      <c r="AB226" s="1"/>
      <c r="AC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2"/>
      <c r="AA227" s="1"/>
      <c r="AB227" s="1"/>
      <c r="AC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2"/>
      <c r="AA228" s="1"/>
      <c r="AB228" s="1"/>
      <c r="AC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2"/>
      <c r="AA229" s="1"/>
      <c r="AB229" s="1"/>
      <c r="AC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2"/>
      <c r="AA230" s="1"/>
      <c r="AB230" s="1"/>
      <c r="AC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2"/>
      <c r="AA231" s="1"/>
      <c r="AB231" s="1"/>
      <c r="AC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2"/>
      <c r="AA232" s="1"/>
      <c r="AB232" s="1"/>
      <c r="AC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2"/>
      <c r="AA233" s="1"/>
      <c r="AB233" s="1"/>
      <c r="AC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2"/>
      <c r="AA234" s="1"/>
      <c r="AB234" s="1"/>
      <c r="AC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2"/>
      <c r="AA235" s="1"/>
      <c r="AB235" s="1"/>
      <c r="AC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2"/>
      <c r="AA236" s="1"/>
      <c r="AB236" s="1"/>
      <c r="AC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2"/>
      <c r="AA237" s="1"/>
      <c r="AB237" s="1"/>
      <c r="AC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2"/>
      <c r="AA238" s="1"/>
      <c r="AB238" s="1"/>
      <c r="AC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mergeCells count="11">
    <mergeCell ref="Y2:Y3"/>
    <mergeCell ref="Z2:Z3"/>
    <mergeCell ref="A38:B38"/>
    <mergeCell ref="A39:B39"/>
    <mergeCell ref="R2:R3"/>
    <mergeCell ref="S2:S3"/>
    <mergeCell ref="T2:T3"/>
    <mergeCell ref="U2:U3"/>
    <mergeCell ref="V2:V3"/>
    <mergeCell ref="W2:W3"/>
    <mergeCell ref="X2:X3"/>
  </mergeCells>
  <printOptions/>
  <pageMargins bottom="1.0" footer="0.0" header="0.0" left="0.75" right="0.75" top="1.0"/>
  <pageSetup orientation="landscape"/>
  <drawing r:id="rId1"/>
</worksheet>
</file>